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v\Desktop\LI-materiály\WS2425\"/>
    </mc:Choice>
  </mc:AlternateContent>
  <xr:revisionPtr revIDLastSave="0" documentId="13_ncr:1_{E91FB704-EDE3-4CE7-913E-A9A0AB77CD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les" sheetId="1" r:id="rId1"/>
    <sheet name="Females" sheetId="2" r:id="rId2"/>
    <sheet name="Unisex" sheetId="3" r:id="rId3"/>
  </sheets>
  <definedNames>
    <definedName name="_xlnm.Print_Titles" localSheetId="1">Females!$1:$3</definedName>
    <definedName name="_xlnm.Print_Titles" localSheetId="0">Males!$1:$3</definedName>
    <definedName name="_xlnm.Print_Titles" localSheetId="2">Unisex!$1:$3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N3" i="2"/>
  <c r="N3" i="1"/>
  <c r="I4" i="1" s="1"/>
  <c r="B5" i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4" i="3"/>
  <c r="I109" i="1" l="1"/>
  <c r="J109" i="1" s="1"/>
  <c r="K109" i="1" s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G109" i="3" s="1"/>
  <c r="C109" i="3" s="1"/>
  <c r="F4" i="3"/>
  <c r="E109" i="2"/>
  <c r="B109" i="2"/>
  <c r="E108" i="2"/>
  <c r="B108" i="2"/>
  <c r="E107" i="2"/>
  <c r="C107" i="2" s="1"/>
  <c r="B107" i="2"/>
  <c r="E106" i="2"/>
  <c r="C106" i="2" s="1"/>
  <c r="B106" i="2"/>
  <c r="E105" i="2"/>
  <c r="C105" i="2" s="1"/>
  <c r="B105" i="2"/>
  <c r="E104" i="2"/>
  <c r="C104" i="2" s="1"/>
  <c r="B104" i="2"/>
  <c r="E103" i="2"/>
  <c r="C103" i="2" s="1"/>
  <c r="B103" i="2"/>
  <c r="E102" i="2"/>
  <c r="C102" i="2" s="1"/>
  <c r="B102" i="2"/>
  <c r="E101" i="2"/>
  <c r="B101" i="2"/>
  <c r="E100" i="2"/>
  <c r="C100" i="2" s="1"/>
  <c r="B100" i="2"/>
  <c r="E99" i="2"/>
  <c r="C99" i="2" s="1"/>
  <c r="B99" i="2"/>
  <c r="E98" i="2"/>
  <c r="B98" i="2"/>
  <c r="E97" i="2"/>
  <c r="C97" i="2" s="1"/>
  <c r="B97" i="2"/>
  <c r="E96" i="2"/>
  <c r="C96" i="2" s="1"/>
  <c r="B96" i="2"/>
  <c r="E95" i="2"/>
  <c r="C95" i="2" s="1"/>
  <c r="B95" i="2"/>
  <c r="E94" i="2"/>
  <c r="C94" i="2" s="1"/>
  <c r="B94" i="2"/>
  <c r="E93" i="2"/>
  <c r="C93" i="2" s="1"/>
  <c r="B93" i="2"/>
  <c r="E92" i="2"/>
  <c r="C92" i="2" s="1"/>
  <c r="B92" i="2"/>
  <c r="E91" i="2"/>
  <c r="C91" i="2" s="1"/>
  <c r="B91" i="2"/>
  <c r="E90" i="2"/>
  <c r="C90" i="2" s="1"/>
  <c r="B90" i="2"/>
  <c r="E89" i="2"/>
  <c r="C89" i="2" s="1"/>
  <c r="B89" i="2"/>
  <c r="E88" i="2"/>
  <c r="C88" i="2" s="1"/>
  <c r="B88" i="2"/>
  <c r="E87" i="2"/>
  <c r="B87" i="2"/>
  <c r="E86" i="2"/>
  <c r="C86" i="2" s="1"/>
  <c r="B86" i="2"/>
  <c r="E85" i="2"/>
  <c r="B85" i="2"/>
  <c r="E84" i="2"/>
  <c r="C84" i="2" s="1"/>
  <c r="B84" i="2"/>
  <c r="E83" i="2"/>
  <c r="C83" i="2" s="1"/>
  <c r="B83" i="2"/>
  <c r="E82" i="2"/>
  <c r="B82" i="2"/>
  <c r="E81" i="2"/>
  <c r="C81" i="2" s="1"/>
  <c r="B81" i="2"/>
  <c r="E80" i="2"/>
  <c r="C80" i="2" s="1"/>
  <c r="B80" i="2"/>
  <c r="E79" i="2"/>
  <c r="C79" i="2" s="1"/>
  <c r="B79" i="2"/>
  <c r="E78" i="2"/>
  <c r="C78" i="2" s="1"/>
  <c r="B78" i="2"/>
  <c r="E77" i="2"/>
  <c r="C77" i="2" s="1"/>
  <c r="B77" i="2"/>
  <c r="E76" i="2"/>
  <c r="C76" i="2" s="1"/>
  <c r="B76" i="2"/>
  <c r="E75" i="2"/>
  <c r="C75" i="2" s="1"/>
  <c r="B75" i="2"/>
  <c r="E74" i="2"/>
  <c r="C74" i="2" s="1"/>
  <c r="B74" i="2"/>
  <c r="E73" i="2"/>
  <c r="C73" i="2" s="1"/>
  <c r="B73" i="2"/>
  <c r="E72" i="2"/>
  <c r="C72" i="2" s="1"/>
  <c r="B72" i="2"/>
  <c r="E71" i="2"/>
  <c r="B71" i="2"/>
  <c r="E70" i="2"/>
  <c r="C70" i="2" s="1"/>
  <c r="B70" i="2"/>
  <c r="E69" i="2"/>
  <c r="B69" i="2"/>
  <c r="E68" i="2"/>
  <c r="C68" i="2" s="1"/>
  <c r="B68" i="2"/>
  <c r="E67" i="2"/>
  <c r="C67" i="2" s="1"/>
  <c r="B67" i="2"/>
  <c r="E66" i="2"/>
  <c r="C66" i="2" s="1"/>
  <c r="B66" i="2"/>
  <c r="E65" i="2"/>
  <c r="C65" i="2" s="1"/>
  <c r="B65" i="2"/>
  <c r="E64" i="2"/>
  <c r="C64" i="2" s="1"/>
  <c r="B64" i="2"/>
  <c r="E63" i="2"/>
  <c r="C63" i="2" s="1"/>
  <c r="B63" i="2"/>
  <c r="E62" i="2"/>
  <c r="C62" i="2" s="1"/>
  <c r="B62" i="2"/>
  <c r="E61" i="2"/>
  <c r="C61" i="2" s="1"/>
  <c r="B61" i="2"/>
  <c r="E60" i="2"/>
  <c r="C60" i="2" s="1"/>
  <c r="B60" i="2"/>
  <c r="E59" i="2"/>
  <c r="C59" i="2" s="1"/>
  <c r="B59" i="2"/>
  <c r="E58" i="2"/>
  <c r="C58" i="2" s="1"/>
  <c r="B58" i="2"/>
  <c r="E57" i="2"/>
  <c r="C57" i="2" s="1"/>
  <c r="B57" i="2"/>
  <c r="E56" i="2"/>
  <c r="C56" i="2" s="1"/>
  <c r="B56" i="2"/>
  <c r="E55" i="2"/>
  <c r="B55" i="2"/>
  <c r="E54" i="2"/>
  <c r="C54" i="2" s="1"/>
  <c r="B54" i="2"/>
  <c r="E53" i="2"/>
  <c r="B53" i="2"/>
  <c r="E52" i="2"/>
  <c r="C52" i="2" s="1"/>
  <c r="B52" i="2"/>
  <c r="E51" i="2"/>
  <c r="C51" i="2" s="1"/>
  <c r="B51" i="2"/>
  <c r="E50" i="2"/>
  <c r="C50" i="2" s="1"/>
  <c r="B50" i="2"/>
  <c r="E49" i="2"/>
  <c r="C49" i="2" s="1"/>
  <c r="B49" i="2"/>
  <c r="E48" i="2"/>
  <c r="C48" i="2" s="1"/>
  <c r="B48" i="2"/>
  <c r="E47" i="2"/>
  <c r="C47" i="2" s="1"/>
  <c r="B47" i="2"/>
  <c r="E46" i="2"/>
  <c r="C46" i="2" s="1"/>
  <c r="B46" i="2"/>
  <c r="E45" i="2"/>
  <c r="C45" i="2" s="1"/>
  <c r="B45" i="2"/>
  <c r="E44" i="2"/>
  <c r="C44" i="2" s="1"/>
  <c r="B44" i="2"/>
  <c r="E43" i="2"/>
  <c r="C43" i="2" s="1"/>
  <c r="B43" i="2"/>
  <c r="E42" i="2"/>
  <c r="C42" i="2" s="1"/>
  <c r="B42" i="2"/>
  <c r="E41" i="2"/>
  <c r="B41" i="2"/>
  <c r="E40" i="2"/>
  <c r="B40" i="2"/>
  <c r="E39" i="2"/>
  <c r="B39" i="2"/>
  <c r="E38" i="2"/>
  <c r="B38" i="2"/>
  <c r="E37" i="2"/>
  <c r="C37" i="2" s="1"/>
  <c r="B37" i="2"/>
  <c r="E36" i="2"/>
  <c r="C36" i="2" s="1"/>
  <c r="B36" i="2"/>
  <c r="E35" i="2"/>
  <c r="C35" i="2" s="1"/>
  <c r="B35" i="2"/>
  <c r="E34" i="2"/>
  <c r="C34" i="2" s="1"/>
  <c r="B34" i="2"/>
  <c r="E33" i="2"/>
  <c r="C33" i="2" s="1"/>
  <c r="B33" i="2"/>
  <c r="E32" i="2"/>
  <c r="C32" i="2" s="1"/>
  <c r="B32" i="2"/>
  <c r="E31" i="2"/>
  <c r="C31" i="2" s="1"/>
  <c r="B31" i="2"/>
  <c r="E30" i="2"/>
  <c r="C30" i="2" s="1"/>
  <c r="B30" i="2"/>
  <c r="E29" i="2"/>
  <c r="C29" i="2" s="1"/>
  <c r="B29" i="2"/>
  <c r="E28" i="2"/>
  <c r="C28" i="2" s="1"/>
  <c r="B28" i="2"/>
  <c r="E27" i="2"/>
  <c r="C27" i="2" s="1"/>
  <c r="B27" i="2"/>
  <c r="E26" i="2"/>
  <c r="C26" i="2" s="1"/>
  <c r="B26" i="2"/>
  <c r="E25" i="2"/>
  <c r="B25" i="2"/>
  <c r="E24" i="2"/>
  <c r="C24" i="2" s="1"/>
  <c r="B24" i="2"/>
  <c r="E23" i="2"/>
  <c r="B23" i="2"/>
  <c r="E22" i="2"/>
  <c r="B22" i="2"/>
  <c r="E21" i="2"/>
  <c r="C21" i="2" s="1"/>
  <c r="B21" i="2"/>
  <c r="E20" i="2"/>
  <c r="C20" i="2" s="1"/>
  <c r="B20" i="2"/>
  <c r="E19" i="2"/>
  <c r="C19" i="2" s="1"/>
  <c r="B19" i="2"/>
  <c r="E18" i="2"/>
  <c r="C18" i="2" s="1"/>
  <c r="B18" i="2"/>
  <c r="E17" i="2"/>
  <c r="C17" i="2" s="1"/>
  <c r="B17" i="2"/>
  <c r="E16" i="2"/>
  <c r="C16" i="2" s="1"/>
  <c r="B16" i="2"/>
  <c r="E15" i="2"/>
  <c r="C15" i="2" s="1"/>
  <c r="B15" i="2"/>
  <c r="E14" i="2"/>
  <c r="C14" i="2" s="1"/>
  <c r="B14" i="2"/>
  <c r="E13" i="2"/>
  <c r="C13" i="2" s="1"/>
  <c r="B13" i="2"/>
  <c r="E12" i="2"/>
  <c r="C12" i="2" s="1"/>
  <c r="B12" i="2"/>
  <c r="E11" i="2"/>
  <c r="C11" i="2" s="1"/>
  <c r="B11" i="2"/>
  <c r="E10" i="2"/>
  <c r="B10" i="2"/>
  <c r="E9" i="2"/>
  <c r="C9" i="2" s="1"/>
  <c r="B9" i="2"/>
  <c r="E8" i="2"/>
  <c r="C8" i="2" s="1"/>
  <c r="B8" i="2"/>
  <c r="E7" i="2"/>
  <c r="C7" i="2" s="1"/>
  <c r="B7" i="2"/>
  <c r="E6" i="2"/>
  <c r="C6" i="2" s="1"/>
  <c r="B6" i="2"/>
  <c r="E5" i="2"/>
  <c r="C5" i="2" s="1"/>
  <c r="B5" i="2"/>
  <c r="E4" i="2"/>
  <c r="C4" i="2" s="1"/>
  <c r="B4" i="2"/>
  <c r="I97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4" i="1"/>
  <c r="E6" i="1"/>
  <c r="E7" i="1"/>
  <c r="C7" i="1" s="1"/>
  <c r="E8" i="1"/>
  <c r="C8" i="1" s="1"/>
  <c r="E9" i="1"/>
  <c r="C9" i="1" s="1"/>
  <c r="E10" i="1"/>
  <c r="E11" i="1"/>
  <c r="C11" i="1" s="1"/>
  <c r="E12" i="1"/>
  <c r="C12" i="1" s="1"/>
  <c r="E13" i="1"/>
  <c r="C13" i="1" s="1"/>
  <c r="E14" i="1"/>
  <c r="C14" i="1" s="1"/>
  <c r="E15" i="1"/>
  <c r="C15" i="1" s="1"/>
  <c r="E16" i="1"/>
  <c r="C16" i="1" s="1"/>
  <c r="E17" i="1"/>
  <c r="C17" i="1" s="1"/>
  <c r="E18" i="1"/>
  <c r="C18" i="1" s="1"/>
  <c r="E19" i="1"/>
  <c r="C19" i="1" s="1"/>
  <c r="E20" i="1"/>
  <c r="C20" i="1" s="1"/>
  <c r="E21" i="1"/>
  <c r="C21" i="1" s="1"/>
  <c r="E22" i="1"/>
  <c r="C22" i="1" s="1"/>
  <c r="E23" i="1"/>
  <c r="C23" i="1" s="1"/>
  <c r="E24" i="1"/>
  <c r="C24" i="1" s="1"/>
  <c r="E25" i="1"/>
  <c r="C25" i="1" s="1"/>
  <c r="E26" i="1"/>
  <c r="C26" i="1" s="1"/>
  <c r="E27" i="1"/>
  <c r="C27" i="1" s="1"/>
  <c r="E28" i="1"/>
  <c r="C28" i="1" s="1"/>
  <c r="E29" i="1"/>
  <c r="C29" i="1" s="1"/>
  <c r="E30" i="1"/>
  <c r="E31" i="1"/>
  <c r="C31" i="1" s="1"/>
  <c r="E32" i="1"/>
  <c r="C32" i="1" s="1"/>
  <c r="E33" i="1"/>
  <c r="C33" i="1" s="1"/>
  <c r="E34" i="1"/>
  <c r="C34" i="1" s="1"/>
  <c r="E35" i="1"/>
  <c r="C35" i="1" s="1"/>
  <c r="E36" i="1"/>
  <c r="C36" i="1" s="1"/>
  <c r="E37" i="1"/>
  <c r="C37" i="1" s="1"/>
  <c r="E38" i="1"/>
  <c r="E39" i="1"/>
  <c r="C39" i="1" s="1"/>
  <c r="E40" i="1"/>
  <c r="C40" i="1" s="1"/>
  <c r="E41" i="1"/>
  <c r="C41" i="1" s="1"/>
  <c r="E42" i="1"/>
  <c r="E43" i="1"/>
  <c r="C43" i="1" s="1"/>
  <c r="E44" i="1"/>
  <c r="C44" i="1" s="1"/>
  <c r="E45" i="1"/>
  <c r="C45" i="1" s="1"/>
  <c r="E46" i="1"/>
  <c r="C46" i="1" s="1"/>
  <c r="E47" i="1"/>
  <c r="C47" i="1" s="1"/>
  <c r="E48" i="1"/>
  <c r="C48" i="1" s="1"/>
  <c r="E49" i="1"/>
  <c r="C49" i="1" s="1"/>
  <c r="E50" i="1"/>
  <c r="C50" i="1" s="1"/>
  <c r="E51" i="1"/>
  <c r="C51" i="1" s="1"/>
  <c r="E52" i="1"/>
  <c r="C52" i="1" s="1"/>
  <c r="E53" i="1"/>
  <c r="C53" i="1" s="1"/>
  <c r="E54" i="1"/>
  <c r="C54" i="1" s="1"/>
  <c r="E55" i="1"/>
  <c r="C55" i="1" s="1"/>
  <c r="E56" i="1"/>
  <c r="C56" i="1" s="1"/>
  <c r="E57" i="1"/>
  <c r="C57" i="1" s="1"/>
  <c r="E58" i="1"/>
  <c r="C58" i="1" s="1"/>
  <c r="E59" i="1"/>
  <c r="C59" i="1" s="1"/>
  <c r="E60" i="1"/>
  <c r="C60" i="1" s="1"/>
  <c r="E61" i="1"/>
  <c r="C61" i="1" s="1"/>
  <c r="E62" i="1"/>
  <c r="E63" i="1"/>
  <c r="C63" i="1" s="1"/>
  <c r="E64" i="1"/>
  <c r="C64" i="1" s="1"/>
  <c r="E65" i="1"/>
  <c r="C65" i="1" s="1"/>
  <c r="E66" i="1"/>
  <c r="C66" i="1" s="1"/>
  <c r="E67" i="1"/>
  <c r="C67" i="1" s="1"/>
  <c r="E68" i="1"/>
  <c r="C68" i="1" s="1"/>
  <c r="E69" i="1"/>
  <c r="C69" i="1" s="1"/>
  <c r="E70" i="1"/>
  <c r="E71" i="1"/>
  <c r="C71" i="1" s="1"/>
  <c r="E72" i="1"/>
  <c r="C72" i="1" s="1"/>
  <c r="E73" i="1"/>
  <c r="C73" i="1" s="1"/>
  <c r="E74" i="1"/>
  <c r="E75" i="1"/>
  <c r="C75" i="1" s="1"/>
  <c r="E76" i="1"/>
  <c r="C76" i="1" s="1"/>
  <c r="E77" i="1"/>
  <c r="C77" i="1" s="1"/>
  <c r="E78" i="1"/>
  <c r="C78" i="1" s="1"/>
  <c r="E79" i="1"/>
  <c r="C79" i="1" s="1"/>
  <c r="E80" i="1"/>
  <c r="C80" i="1" s="1"/>
  <c r="E81" i="1"/>
  <c r="C81" i="1" s="1"/>
  <c r="E82" i="1"/>
  <c r="C82" i="1" s="1"/>
  <c r="E83" i="1"/>
  <c r="C83" i="1" s="1"/>
  <c r="E84" i="1"/>
  <c r="C84" i="1" s="1"/>
  <c r="E85" i="1"/>
  <c r="C85" i="1" s="1"/>
  <c r="E86" i="1"/>
  <c r="C86" i="1" s="1"/>
  <c r="E87" i="1"/>
  <c r="C87" i="1" s="1"/>
  <c r="E88" i="1"/>
  <c r="C88" i="1" s="1"/>
  <c r="E89" i="1"/>
  <c r="C89" i="1" s="1"/>
  <c r="E90" i="1"/>
  <c r="C90" i="1" s="1"/>
  <c r="E91" i="1"/>
  <c r="C91" i="1" s="1"/>
  <c r="E92" i="1"/>
  <c r="C92" i="1" s="1"/>
  <c r="E93" i="1"/>
  <c r="C93" i="1" s="1"/>
  <c r="E94" i="1"/>
  <c r="E95" i="1"/>
  <c r="C95" i="1" s="1"/>
  <c r="E96" i="1"/>
  <c r="C96" i="1" s="1"/>
  <c r="E97" i="1"/>
  <c r="C97" i="1" s="1"/>
  <c r="E98" i="1"/>
  <c r="C98" i="1" s="1"/>
  <c r="E99" i="1"/>
  <c r="C99" i="1" s="1"/>
  <c r="E100" i="1"/>
  <c r="C100" i="1" s="1"/>
  <c r="E101" i="1"/>
  <c r="C101" i="1" s="1"/>
  <c r="E102" i="1"/>
  <c r="E103" i="1"/>
  <c r="C103" i="1" s="1"/>
  <c r="E104" i="1"/>
  <c r="C104" i="1" s="1"/>
  <c r="E105" i="1"/>
  <c r="C105" i="1" s="1"/>
  <c r="E106" i="1"/>
  <c r="E107" i="1"/>
  <c r="C107" i="1" s="1"/>
  <c r="E108" i="1"/>
  <c r="C108" i="1" s="1"/>
  <c r="E109" i="1"/>
  <c r="E5" i="1"/>
  <c r="C5" i="1" s="1"/>
  <c r="E4" i="1"/>
  <c r="F4" i="1" s="1"/>
  <c r="B100" i="3" l="1"/>
  <c r="B92" i="3"/>
  <c r="B76" i="3"/>
  <c r="B68" i="3"/>
  <c r="B60" i="3"/>
  <c r="B36" i="3"/>
  <c r="B28" i="3"/>
  <c r="C109" i="1"/>
  <c r="F109" i="1"/>
  <c r="G109" i="1" s="1"/>
  <c r="H109" i="1" s="1"/>
  <c r="C108" i="2"/>
  <c r="F108" i="2"/>
  <c r="C109" i="2"/>
  <c r="F109" i="2"/>
  <c r="G109" i="2" s="1"/>
  <c r="H109" i="2" s="1"/>
  <c r="I8" i="1"/>
  <c r="C4" i="1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B104" i="3"/>
  <c r="B88" i="3"/>
  <c r="B80" i="3"/>
  <c r="B72" i="3"/>
  <c r="B56" i="3"/>
  <c r="B48" i="3"/>
  <c r="B40" i="3"/>
  <c r="B24" i="3"/>
  <c r="B16" i="3"/>
  <c r="B8" i="3"/>
  <c r="G88" i="3"/>
  <c r="C88" i="3" s="1"/>
  <c r="G64" i="3"/>
  <c r="C64" i="3" s="1"/>
  <c r="G40" i="3"/>
  <c r="C40" i="3" s="1"/>
  <c r="G4" i="3"/>
  <c r="C4" i="3" s="1"/>
  <c r="G92" i="3"/>
  <c r="C92" i="3" s="1"/>
  <c r="G60" i="3"/>
  <c r="C60" i="3" s="1"/>
  <c r="G36" i="3"/>
  <c r="C36" i="3" s="1"/>
  <c r="G20" i="3"/>
  <c r="C20" i="3" s="1"/>
  <c r="G108" i="3"/>
  <c r="C108" i="3" s="1"/>
  <c r="G84" i="3"/>
  <c r="C84" i="3" s="1"/>
  <c r="G68" i="3"/>
  <c r="C68" i="3" s="1"/>
  <c r="G52" i="3"/>
  <c r="C52" i="3" s="1"/>
  <c r="G28" i="3"/>
  <c r="C28" i="3" s="1"/>
  <c r="G12" i="3"/>
  <c r="C12" i="3" s="1"/>
  <c r="G100" i="3"/>
  <c r="C100" i="3" s="1"/>
  <c r="G76" i="3"/>
  <c r="C76" i="3" s="1"/>
  <c r="G44" i="3"/>
  <c r="C44" i="3" s="1"/>
  <c r="B109" i="3"/>
  <c r="B105" i="3"/>
  <c r="B97" i="3"/>
  <c r="B89" i="3"/>
  <c r="B81" i="3"/>
  <c r="B73" i="3"/>
  <c r="B65" i="3"/>
  <c r="B57" i="3"/>
  <c r="B49" i="3"/>
  <c r="B41" i="3"/>
  <c r="B33" i="3"/>
  <c r="B25" i="3"/>
  <c r="B17" i="3"/>
  <c r="B9" i="3"/>
  <c r="G96" i="3"/>
  <c r="C96" i="3" s="1"/>
  <c r="G72" i="3"/>
  <c r="C72" i="3" s="1"/>
  <c r="G32" i="3"/>
  <c r="C32" i="3" s="1"/>
  <c r="G16" i="3"/>
  <c r="C16" i="3" s="1"/>
  <c r="G56" i="3"/>
  <c r="G48" i="3"/>
  <c r="C48" i="3" s="1"/>
  <c r="G24" i="3"/>
  <c r="C24" i="3" s="1"/>
  <c r="G8" i="3"/>
  <c r="C8" i="3" s="1"/>
  <c r="K5" i="3"/>
  <c r="G103" i="3"/>
  <c r="C103" i="3" s="1"/>
  <c r="G95" i="3"/>
  <c r="C95" i="3" s="1"/>
  <c r="B87" i="3"/>
  <c r="G79" i="3"/>
  <c r="C79" i="3" s="1"/>
  <c r="G71" i="3"/>
  <c r="C71" i="3" s="1"/>
  <c r="G63" i="3"/>
  <c r="C63" i="3" s="1"/>
  <c r="G55" i="3"/>
  <c r="G47" i="3"/>
  <c r="C47" i="3" s="1"/>
  <c r="G39" i="3"/>
  <c r="C39" i="3" s="1"/>
  <c r="G31" i="3"/>
  <c r="C31" i="3" s="1"/>
  <c r="G23" i="3"/>
  <c r="C23" i="3" s="1"/>
  <c r="G15" i="3"/>
  <c r="C15" i="3" s="1"/>
  <c r="G7" i="3"/>
  <c r="C7" i="3" s="1"/>
  <c r="B108" i="3"/>
  <c r="B12" i="3"/>
  <c r="G105" i="3"/>
  <c r="C105" i="3" s="1"/>
  <c r="G97" i="3"/>
  <c r="C97" i="3" s="1"/>
  <c r="G89" i="3"/>
  <c r="C89" i="3" s="1"/>
  <c r="G81" i="3"/>
  <c r="C81" i="3" s="1"/>
  <c r="G73" i="3"/>
  <c r="C73" i="3" s="1"/>
  <c r="G65" i="3"/>
  <c r="C65" i="3" s="1"/>
  <c r="G57" i="3"/>
  <c r="G49" i="3"/>
  <c r="C49" i="3" s="1"/>
  <c r="G41" i="3"/>
  <c r="C41" i="3" s="1"/>
  <c r="G33" i="3"/>
  <c r="C33" i="3" s="1"/>
  <c r="G25" i="3"/>
  <c r="C25" i="3" s="1"/>
  <c r="G17" i="3"/>
  <c r="C17" i="3" s="1"/>
  <c r="G9" i="3"/>
  <c r="C9" i="3" s="1"/>
  <c r="B44" i="3"/>
  <c r="G104" i="3"/>
  <c r="C104" i="3" s="1"/>
  <c r="G80" i="3"/>
  <c r="C80" i="3" s="1"/>
  <c r="B96" i="3"/>
  <c r="B64" i="3"/>
  <c r="B32" i="3"/>
  <c r="G62" i="3"/>
  <c r="C62" i="3" s="1"/>
  <c r="G102" i="3"/>
  <c r="C102" i="3" s="1"/>
  <c r="G94" i="3"/>
  <c r="C94" i="3" s="1"/>
  <c r="G86" i="3"/>
  <c r="C86" i="3" s="1"/>
  <c r="G78" i="3"/>
  <c r="C78" i="3" s="1"/>
  <c r="G70" i="3"/>
  <c r="C70" i="3" s="1"/>
  <c r="G54" i="3"/>
  <c r="G46" i="3"/>
  <c r="C46" i="3" s="1"/>
  <c r="G38" i="3"/>
  <c r="C38" i="3" s="1"/>
  <c r="G30" i="3"/>
  <c r="C30" i="3" s="1"/>
  <c r="G22" i="3"/>
  <c r="C22" i="3" s="1"/>
  <c r="G14" i="3"/>
  <c r="C14" i="3" s="1"/>
  <c r="G6" i="3"/>
  <c r="C6" i="3" s="1"/>
  <c r="G101" i="3"/>
  <c r="C101" i="3" s="1"/>
  <c r="G93" i="3"/>
  <c r="C93" i="3" s="1"/>
  <c r="G85" i="3"/>
  <c r="C85" i="3" s="1"/>
  <c r="G77" i="3"/>
  <c r="C77" i="3" s="1"/>
  <c r="G69" i="3"/>
  <c r="C69" i="3" s="1"/>
  <c r="G61" i="3"/>
  <c r="C61" i="3" s="1"/>
  <c r="G53" i="3"/>
  <c r="C53" i="3" s="1"/>
  <c r="G45" i="3"/>
  <c r="C45" i="3" s="1"/>
  <c r="G37" i="3"/>
  <c r="C37" i="3" s="1"/>
  <c r="G29" i="3"/>
  <c r="C29" i="3" s="1"/>
  <c r="G21" i="3"/>
  <c r="C21" i="3" s="1"/>
  <c r="G13" i="3"/>
  <c r="C13" i="3" s="1"/>
  <c r="B4" i="3"/>
  <c r="B84" i="3"/>
  <c r="B52" i="3"/>
  <c r="B20" i="3"/>
  <c r="B103" i="3"/>
  <c r="B95" i="3"/>
  <c r="B79" i="3"/>
  <c r="B71" i="3"/>
  <c r="B63" i="3"/>
  <c r="B55" i="3"/>
  <c r="B47" i="3"/>
  <c r="B39" i="3"/>
  <c r="B31" i="3"/>
  <c r="B23" i="3"/>
  <c r="B15" i="3"/>
  <c r="B7" i="3"/>
  <c r="G5" i="3"/>
  <c r="B102" i="3"/>
  <c r="B94" i="3"/>
  <c r="B86" i="3"/>
  <c r="B78" i="3"/>
  <c r="B70" i="3"/>
  <c r="B62" i="3"/>
  <c r="B54" i="3"/>
  <c r="B46" i="3"/>
  <c r="B38" i="3"/>
  <c r="B30" i="3"/>
  <c r="B22" i="3"/>
  <c r="B14" i="3"/>
  <c r="B6" i="3"/>
  <c r="B101" i="3"/>
  <c r="B93" i="3"/>
  <c r="B85" i="3"/>
  <c r="B77" i="3"/>
  <c r="B69" i="3"/>
  <c r="B61" i="3"/>
  <c r="B53" i="3"/>
  <c r="B45" i="3"/>
  <c r="B37" i="3"/>
  <c r="B29" i="3"/>
  <c r="B21" i="3"/>
  <c r="B13" i="3"/>
  <c r="B5" i="3"/>
  <c r="G107" i="3"/>
  <c r="C107" i="3" s="1"/>
  <c r="G99" i="3"/>
  <c r="C99" i="3" s="1"/>
  <c r="G91" i="3"/>
  <c r="C91" i="3" s="1"/>
  <c r="G83" i="3"/>
  <c r="C83" i="3" s="1"/>
  <c r="G75" i="3"/>
  <c r="C75" i="3" s="1"/>
  <c r="G67" i="3"/>
  <c r="C67" i="3" s="1"/>
  <c r="G59" i="3"/>
  <c r="C59" i="3" s="1"/>
  <c r="G51" i="3"/>
  <c r="C51" i="3" s="1"/>
  <c r="G43" i="3"/>
  <c r="C43" i="3" s="1"/>
  <c r="G35" i="3"/>
  <c r="C35" i="3" s="1"/>
  <c r="G27" i="3"/>
  <c r="C27" i="3" s="1"/>
  <c r="G19" i="3"/>
  <c r="C19" i="3" s="1"/>
  <c r="G11" i="3"/>
  <c r="C11" i="3" s="1"/>
  <c r="G106" i="3"/>
  <c r="C106" i="3" s="1"/>
  <c r="G98" i="3"/>
  <c r="C98" i="3" s="1"/>
  <c r="G90" i="3"/>
  <c r="C90" i="3" s="1"/>
  <c r="G82" i="3"/>
  <c r="C82" i="3" s="1"/>
  <c r="G74" i="3"/>
  <c r="C74" i="3" s="1"/>
  <c r="G66" i="3"/>
  <c r="C66" i="3" s="1"/>
  <c r="G58" i="3"/>
  <c r="G50" i="3"/>
  <c r="C50" i="3" s="1"/>
  <c r="G42" i="3"/>
  <c r="C42" i="3" s="1"/>
  <c r="G34" i="3"/>
  <c r="C34" i="3" s="1"/>
  <c r="G26" i="3"/>
  <c r="C26" i="3" s="1"/>
  <c r="G18" i="3"/>
  <c r="C18" i="3" s="1"/>
  <c r="G10" i="3"/>
  <c r="C10" i="3" s="1"/>
  <c r="B91" i="3"/>
  <c r="B107" i="3"/>
  <c r="B99" i="3"/>
  <c r="B83" i="3"/>
  <c r="B75" i="3"/>
  <c r="B67" i="3"/>
  <c r="B59" i="3"/>
  <c r="B51" i="3"/>
  <c r="B43" i="3"/>
  <c r="B35" i="3"/>
  <c r="B27" i="3"/>
  <c r="B19" i="3"/>
  <c r="B11" i="3"/>
  <c r="G87" i="3"/>
  <c r="C87" i="3" s="1"/>
  <c r="K102" i="3"/>
  <c r="K86" i="3"/>
  <c r="K70" i="3"/>
  <c r="K6" i="3"/>
  <c r="K108" i="3"/>
  <c r="K100" i="3"/>
  <c r="K92" i="3"/>
  <c r="K84" i="3"/>
  <c r="K76" i="3"/>
  <c r="K68" i="3"/>
  <c r="K60" i="3"/>
  <c r="K52" i="3"/>
  <c r="K44" i="3"/>
  <c r="K36" i="3"/>
  <c r="K28" i="3"/>
  <c r="K20" i="3"/>
  <c r="K12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98" i="3"/>
  <c r="K82" i="3"/>
  <c r="K66" i="3"/>
  <c r="K58" i="3"/>
  <c r="K50" i="3"/>
  <c r="K42" i="3"/>
  <c r="K26" i="3"/>
  <c r="K18" i="3"/>
  <c r="K34" i="3"/>
  <c r="K105" i="3"/>
  <c r="K97" i="3"/>
  <c r="K89" i="3"/>
  <c r="K81" i="3"/>
  <c r="K73" i="3"/>
  <c r="K65" i="3"/>
  <c r="K57" i="3"/>
  <c r="K49" i="3"/>
  <c r="K41" i="3"/>
  <c r="K33" i="3"/>
  <c r="K25" i="3"/>
  <c r="K17" i="3"/>
  <c r="K9" i="3"/>
  <c r="K106" i="3"/>
  <c r="K90" i="3"/>
  <c r="K74" i="3"/>
  <c r="K10" i="3"/>
  <c r="K104" i="3"/>
  <c r="K96" i="3"/>
  <c r="K88" i="3"/>
  <c r="K80" i="3"/>
  <c r="K72" i="3"/>
  <c r="K64" i="3"/>
  <c r="K56" i="3"/>
  <c r="K48" i="3"/>
  <c r="K40" i="3"/>
  <c r="K32" i="3"/>
  <c r="K24" i="3"/>
  <c r="K16" i="3"/>
  <c r="K8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4" i="3"/>
  <c r="K94" i="3"/>
  <c r="K78" i="3"/>
  <c r="K62" i="3"/>
  <c r="K54" i="3"/>
  <c r="K46" i="3"/>
  <c r="K38" i="3"/>
  <c r="K22" i="3"/>
  <c r="K14" i="3"/>
  <c r="K30" i="3"/>
  <c r="K109" i="3"/>
  <c r="L109" i="3" s="1"/>
  <c r="M109" i="3" s="1"/>
  <c r="K101" i="3"/>
  <c r="K93" i="3"/>
  <c r="K85" i="3"/>
  <c r="K77" i="3"/>
  <c r="K69" i="3"/>
  <c r="K61" i="3"/>
  <c r="K53" i="3"/>
  <c r="K45" i="3"/>
  <c r="K37" i="3"/>
  <c r="K29" i="3"/>
  <c r="K21" i="3"/>
  <c r="K13" i="3"/>
  <c r="F24" i="2"/>
  <c r="F62" i="2"/>
  <c r="F84" i="2"/>
  <c r="F40" i="2"/>
  <c r="I47" i="2"/>
  <c r="F22" i="2"/>
  <c r="I77" i="2"/>
  <c r="F28" i="2"/>
  <c r="F38" i="2"/>
  <c r="I15" i="2"/>
  <c r="I54" i="2"/>
  <c r="F80" i="2"/>
  <c r="I31" i="2"/>
  <c r="F6" i="2"/>
  <c r="I13" i="2"/>
  <c r="I58" i="2"/>
  <c r="F87" i="2"/>
  <c r="F10" i="2"/>
  <c r="I29" i="2"/>
  <c r="I81" i="2"/>
  <c r="I102" i="2"/>
  <c r="I59" i="2"/>
  <c r="I55" i="1"/>
  <c r="I63" i="1"/>
  <c r="I23" i="1"/>
  <c r="I15" i="1"/>
  <c r="I99" i="1"/>
  <c r="I83" i="1"/>
  <c r="I79" i="1"/>
  <c r="H71" i="3"/>
  <c r="H63" i="3"/>
  <c r="H94" i="3"/>
  <c r="H109" i="3"/>
  <c r="I109" i="3" s="1"/>
  <c r="J109" i="3" s="1"/>
  <c r="F5" i="2"/>
  <c r="C40" i="2"/>
  <c r="F45" i="2"/>
  <c r="C87" i="2"/>
  <c r="F105" i="2"/>
  <c r="F49" i="2"/>
  <c r="C69" i="2"/>
  <c r="F69" i="2"/>
  <c r="F9" i="2"/>
  <c r="F23" i="2"/>
  <c r="C23" i="2"/>
  <c r="F32" i="2"/>
  <c r="F39" i="2"/>
  <c r="C39" i="2"/>
  <c r="F56" i="2"/>
  <c r="I69" i="2"/>
  <c r="I86" i="2"/>
  <c r="I90" i="2"/>
  <c r="F7" i="2"/>
  <c r="F8" i="2"/>
  <c r="I11" i="2"/>
  <c r="F31" i="2"/>
  <c r="I43" i="2"/>
  <c r="F46" i="2"/>
  <c r="C53" i="2"/>
  <c r="F53" i="2"/>
  <c r="F58" i="2"/>
  <c r="F61" i="2"/>
  <c r="F73" i="2"/>
  <c r="F94" i="2"/>
  <c r="F98" i="2"/>
  <c r="C98" i="2"/>
  <c r="I109" i="2"/>
  <c r="J109" i="2" s="1"/>
  <c r="K109" i="2" s="1"/>
  <c r="I9" i="2"/>
  <c r="I10" i="2"/>
  <c r="C22" i="2"/>
  <c r="F26" i="2"/>
  <c r="I27" i="2"/>
  <c r="C38" i="2"/>
  <c r="F42" i="2"/>
  <c r="I53" i="2"/>
  <c r="F55" i="2"/>
  <c r="C55" i="2"/>
  <c r="F66" i="2"/>
  <c r="F77" i="2"/>
  <c r="F83" i="2"/>
  <c r="C85" i="2"/>
  <c r="F85" i="2"/>
  <c r="F96" i="2"/>
  <c r="F100" i="2"/>
  <c r="I106" i="2"/>
  <c r="I7" i="2"/>
  <c r="I19" i="2"/>
  <c r="I26" i="2"/>
  <c r="F30" i="2"/>
  <c r="I35" i="2"/>
  <c r="C41" i="2"/>
  <c r="F41" i="2"/>
  <c r="F60" i="2"/>
  <c r="F13" i="2"/>
  <c r="F4" i="2"/>
  <c r="F14" i="2"/>
  <c r="F18" i="2"/>
  <c r="C25" i="2"/>
  <c r="F25" i="2"/>
  <c r="F34" i="2"/>
  <c r="I42" i="2"/>
  <c r="F50" i="2"/>
  <c r="F70" i="2"/>
  <c r="F89" i="2"/>
  <c r="I5" i="2"/>
  <c r="I6" i="2"/>
  <c r="F21" i="2"/>
  <c r="I22" i="2"/>
  <c r="F29" i="2"/>
  <c r="F37" i="2"/>
  <c r="I38" i="2"/>
  <c r="I63" i="2"/>
  <c r="F65" i="2"/>
  <c r="I70" i="2"/>
  <c r="I74" i="2"/>
  <c r="F93" i="2"/>
  <c r="F99" i="2"/>
  <c r="C101" i="2"/>
  <c r="F101" i="2"/>
  <c r="C10" i="2"/>
  <c r="F11" i="2"/>
  <c r="F12" i="2"/>
  <c r="I14" i="2"/>
  <c r="F17" i="2"/>
  <c r="I21" i="2"/>
  <c r="I25" i="2"/>
  <c r="I30" i="2"/>
  <c r="F33" i="2"/>
  <c r="I37" i="2"/>
  <c r="I41" i="2"/>
  <c r="F44" i="2"/>
  <c r="F54" i="2"/>
  <c r="I57" i="2"/>
  <c r="F59" i="2"/>
  <c r="F78" i="2"/>
  <c r="F82" i="2"/>
  <c r="C82" i="2"/>
  <c r="I93" i="2"/>
  <c r="F103" i="2"/>
  <c r="I103" i="2"/>
  <c r="I95" i="2"/>
  <c r="I87" i="2"/>
  <c r="I79" i="2"/>
  <c r="I71" i="2"/>
  <c r="I108" i="2"/>
  <c r="I100" i="2"/>
  <c r="I92" i="2"/>
  <c r="I84" i="2"/>
  <c r="I76" i="2"/>
  <c r="I68" i="2"/>
  <c r="I60" i="2"/>
  <c r="I52" i="2"/>
  <c r="I44" i="2"/>
  <c r="I36" i="2"/>
  <c r="I28" i="2"/>
  <c r="I20" i="2"/>
  <c r="I107" i="2"/>
  <c r="I99" i="2"/>
  <c r="I91" i="2"/>
  <c r="I83" i="2"/>
  <c r="I75" i="2"/>
  <c r="I104" i="2"/>
  <c r="I96" i="2"/>
  <c r="I88" i="2"/>
  <c r="I80" i="2"/>
  <c r="I72" i="2"/>
  <c r="I64" i="2"/>
  <c r="I56" i="2"/>
  <c r="I48" i="2"/>
  <c r="I40" i="2"/>
  <c r="I32" i="2"/>
  <c r="I24" i="2"/>
  <c r="I16" i="2"/>
  <c r="I105" i="2"/>
  <c r="I98" i="2"/>
  <c r="I73" i="2"/>
  <c r="I45" i="2"/>
  <c r="F88" i="2"/>
  <c r="I85" i="2"/>
  <c r="I78" i="2"/>
  <c r="F68" i="2"/>
  <c r="I50" i="2"/>
  <c r="I49" i="2"/>
  <c r="I39" i="2"/>
  <c r="F36" i="2"/>
  <c r="I18" i="2"/>
  <c r="I17" i="2"/>
  <c r="I8" i="2"/>
  <c r="I82" i="2"/>
  <c r="I62" i="2"/>
  <c r="I61" i="2"/>
  <c r="I51" i="2"/>
  <c r="F48" i="2"/>
  <c r="F92" i="2"/>
  <c r="I89" i="2"/>
  <c r="F104" i="2"/>
  <c r="I101" i="2"/>
  <c r="I94" i="2"/>
  <c r="F72" i="2"/>
  <c r="I66" i="2"/>
  <c r="I65" i="2"/>
  <c r="I55" i="2"/>
  <c r="F52" i="2"/>
  <c r="I34" i="2"/>
  <c r="I33" i="2"/>
  <c r="I23" i="2"/>
  <c r="F20" i="2"/>
  <c r="I12" i="2"/>
  <c r="I4" i="2"/>
  <c r="F76" i="2"/>
  <c r="I67" i="2"/>
  <c r="F64" i="2"/>
  <c r="I46" i="2"/>
  <c r="F16" i="2"/>
  <c r="F27" i="2"/>
  <c r="F43" i="2"/>
  <c r="F71" i="2"/>
  <c r="C71" i="2"/>
  <c r="F15" i="2"/>
  <c r="F90" i="2"/>
  <c r="F19" i="2"/>
  <c r="F51" i="2"/>
  <c r="F75" i="2"/>
  <c r="F86" i="2"/>
  <c r="F97" i="2"/>
  <c r="F107" i="2"/>
  <c r="F47" i="2"/>
  <c r="F95" i="2"/>
  <c r="F106" i="2"/>
  <c r="F74" i="2"/>
  <c r="F35" i="2"/>
  <c r="F57" i="2"/>
  <c r="F67" i="2"/>
  <c r="F81" i="2"/>
  <c r="F91" i="2"/>
  <c r="F102" i="2"/>
  <c r="F63" i="2"/>
  <c r="F79" i="2"/>
  <c r="I103" i="1"/>
  <c r="I95" i="1"/>
  <c r="I47" i="1"/>
  <c r="I91" i="1"/>
  <c r="I39" i="1"/>
  <c r="I87" i="1"/>
  <c r="I31" i="1"/>
  <c r="I107" i="1"/>
  <c r="I71" i="1"/>
  <c r="I7" i="1"/>
  <c r="I102" i="1"/>
  <c r="I94" i="1"/>
  <c r="I86" i="1"/>
  <c r="I78" i="1"/>
  <c r="I70" i="1"/>
  <c r="I62" i="1"/>
  <c r="I54" i="1"/>
  <c r="I46" i="1"/>
  <c r="I38" i="1"/>
  <c r="I30" i="1"/>
  <c r="I22" i="1"/>
  <c r="I14" i="1"/>
  <c r="I6" i="1"/>
  <c r="I101" i="1"/>
  <c r="I93" i="1"/>
  <c r="I85" i="1"/>
  <c r="I77" i="1"/>
  <c r="I69" i="1"/>
  <c r="I61" i="1"/>
  <c r="I53" i="1"/>
  <c r="I45" i="1"/>
  <c r="I37" i="1"/>
  <c r="I29" i="1"/>
  <c r="I21" i="1"/>
  <c r="I13" i="1"/>
  <c r="I5" i="1"/>
  <c r="F102" i="1"/>
  <c r="F94" i="1"/>
  <c r="F86" i="1"/>
  <c r="F70" i="1"/>
  <c r="F62" i="1"/>
  <c r="F54" i="1"/>
  <c r="F38" i="1"/>
  <c r="F30" i="1"/>
  <c r="F22" i="1"/>
  <c r="F6" i="1"/>
  <c r="I108" i="1"/>
  <c r="I100" i="1"/>
  <c r="I92" i="1"/>
  <c r="I84" i="1"/>
  <c r="I76" i="1"/>
  <c r="I68" i="1"/>
  <c r="I60" i="1"/>
  <c r="I52" i="1"/>
  <c r="I44" i="1"/>
  <c r="I36" i="1"/>
  <c r="I28" i="1"/>
  <c r="I20" i="1"/>
  <c r="I12" i="1"/>
  <c r="I75" i="1"/>
  <c r="I67" i="1"/>
  <c r="I59" i="1"/>
  <c r="I51" i="1"/>
  <c r="I43" i="1"/>
  <c r="I35" i="1"/>
  <c r="I27" i="1"/>
  <c r="I19" i="1"/>
  <c r="I11" i="1"/>
  <c r="I106" i="1"/>
  <c r="I98" i="1"/>
  <c r="I90" i="1"/>
  <c r="I82" i="1"/>
  <c r="I74" i="1"/>
  <c r="I66" i="1"/>
  <c r="I58" i="1"/>
  <c r="I50" i="1"/>
  <c r="I42" i="1"/>
  <c r="I34" i="1"/>
  <c r="I26" i="1"/>
  <c r="I18" i="1"/>
  <c r="I10" i="1"/>
  <c r="I105" i="1"/>
  <c r="I97" i="1"/>
  <c r="I89" i="1"/>
  <c r="I81" i="1"/>
  <c r="I73" i="1"/>
  <c r="I65" i="1"/>
  <c r="I57" i="1"/>
  <c r="I49" i="1"/>
  <c r="I41" i="1"/>
  <c r="I33" i="1"/>
  <c r="I25" i="1"/>
  <c r="I17" i="1"/>
  <c r="I9" i="1"/>
  <c r="F106" i="1"/>
  <c r="F74" i="1"/>
  <c r="F42" i="1"/>
  <c r="F10" i="1"/>
  <c r="I104" i="1"/>
  <c r="I96" i="1"/>
  <c r="I88" i="1"/>
  <c r="I80" i="1"/>
  <c r="I72" i="1"/>
  <c r="I64" i="1"/>
  <c r="I56" i="1"/>
  <c r="I48" i="1"/>
  <c r="I40" i="1"/>
  <c r="I32" i="1"/>
  <c r="I24" i="1"/>
  <c r="I16" i="1"/>
  <c r="C106" i="1"/>
  <c r="C74" i="1"/>
  <c r="C42" i="1"/>
  <c r="C10" i="1"/>
  <c r="F98" i="1"/>
  <c r="F90" i="1"/>
  <c r="F82" i="1"/>
  <c r="F66" i="1"/>
  <c r="F58" i="1"/>
  <c r="F50" i="1"/>
  <c r="F34" i="1"/>
  <c r="F26" i="1"/>
  <c r="F18" i="1"/>
  <c r="C102" i="1"/>
  <c r="C70" i="1"/>
  <c r="C38" i="1"/>
  <c r="C6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C94" i="1"/>
  <c r="C62" i="1"/>
  <c r="C30" i="1"/>
  <c r="F103" i="1"/>
  <c r="F95" i="1"/>
  <c r="F87" i="1"/>
  <c r="F79" i="1"/>
  <c r="F71" i="1"/>
  <c r="F63" i="1"/>
  <c r="F55" i="1"/>
  <c r="F47" i="1"/>
  <c r="F39" i="1"/>
  <c r="F31" i="1"/>
  <c r="F23" i="1"/>
  <c r="F15" i="1"/>
  <c r="F7" i="1"/>
  <c r="F78" i="1"/>
  <c r="F46" i="1"/>
  <c r="F14" i="1"/>
  <c r="F101" i="1"/>
  <c r="F93" i="1"/>
  <c r="F85" i="1"/>
  <c r="F77" i="1"/>
  <c r="F69" i="1"/>
  <c r="F61" i="1"/>
  <c r="F53" i="1"/>
  <c r="F45" i="1"/>
  <c r="F37" i="1"/>
  <c r="F29" i="1"/>
  <c r="F21" i="1"/>
  <c r="F13" i="1"/>
  <c r="F5" i="1"/>
  <c r="F108" i="1"/>
  <c r="F100" i="1"/>
  <c r="F92" i="1"/>
  <c r="F84" i="1"/>
  <c r="F76" i="1"/>
  <c r="F68" i="1"/>
  <c r="F60" i="1"/>
  <c r="F52" i="1"/>
  <c r="F44" i="1"/>
  <c r="F36" i="1"/>
  <c r="F28" i="1"/>
  <c r="F20" i="1"/>
  <c r="F12" i="1"/>
  <c r="F107" i="1"/>
  <c r="F99" i="1"/>
  <c r="F91" i="1"/>
  <c r="F83" i="1"/>
  <c r="F75" i="1"/>
  <c r="F67" i="1"/>
  <c r="F59" i="1"/>
  <c r="F51" i="1"/>
  <c r="F43" i="1"/>
  <c r="F35" i="1"/>
  <c r="F27" i="1"/>
  <c r="F19" i="1"/>
  <c r="F11" i="1"/>
  <c r="C56" i="3" l="1"/>
  <c r="C58" i="3"/>
  <c r="C54" i="3"/>
  <c r="C55" i="3"/>
  <c r="C57" i="3"/>
  <c r="H12" i="3"/>
  <c r="H37" i="3"/>
  <c r="H68" i="3"/>
  <c r="H23" i="3"/>
  <c r="H16" i="3"/>
  <c r="H74" i="3"/>
  <c r="H86" i="3"/>
  <c r="H90" i="3"/>
  <c r="H53" i="3"/>
  <c r="H38" i="3"/>
  <c r="H44" i="3"/>
  <c r="H24" i="3"/>
  <c r="H15" i="3"/>
  <c r="H101" i="3"/>
  <c r="H14" i="3"/>
  <c r="H60" i="3"/>
  <c r="H87" i="3"/>
  <c r="H56" i="3"/>
  <c r="H100" i="3"/>
  <c r="H20" i="3"/>
  <c r="C5" i="3"/>
  <c r="H5" i="3"/>
  <c r="H22" i="3"/>
  <c r="H40" i="3"/>
  <c r="H21" i="3"/>
  <c r="H64" i="3"/>
  <c r="H46" i="3"/>
  <c r="H31" i="3"/>
  <c r="H19" i="3"/>
  <c r="G4" i="1"/>
  <c r="H25" i="3"/>
  <c r="H89" i="3"/>
  <c r="H57" i="3"/>
  <c r="J4" i="1"/>
  <c r="H58" i="3"/>
  <c r="H76" i="3"/>
  <c r="H47" i="3"/>
  <c r="H69" i="3"/>
  <c r="H41" i="3"/>
  <c r="H78" i="3"/>
  <c r="H96" i="3"/>
  <c r="H48" i="3"/>
  <c r="H52" i="3"/>
  <c r="H70" i="3"/>
  <c r="H30" i="3"/>
  <c r="H39" i="3"/>
  <c r="H27" i="3"/>
  <c r="H65" i="3"/>
  <c r="H34" i="3"/>
  <c r="H88" i="3"/>
  <c r="H92" i="3"/>
  <c r="H29" i="3"/>
  <c r="H59" i="3"/>
  <c r="H103" i="3"/>
  <c r="H97" i="3"/>
  <c r="H7" i="3"/>
  <c r="H98" i="3"/>
  <c r="H61" i="3"/>
  <c r="H54" i="3"/>
  <c r="H72" i="3"/>
  <c r="H28" i="3"/>
  <c r="H33" i="3"/>
  <c r="H66" i="3"/>
  <c r="H4" i="3"/>
  <c r="L108" i="3"/>
  <c r="M108" i="3" s="1"/>
  <c r="L96" i="3"/>
  <c r="H80" i="3"/>
  <c r="H36" i="3"/>
  <c r="H81" i="3"/>
  <c r="H17" i="3"/>
  <c r="H85" i="3"/>
  <c r="H8" i="3"/>
  <c r="H104" i="3"/>
  <c r="H26" i="3"/>
  <c r="H6" i="3"/>
  <c r="H67" i="3"/>
  <c r="H84" i="3"/>
  <c r="H83" i="3"/>
  <c r="H55" i="3"/>
  <c r="H106" i="3"/>
  <c r="H51" i="3"/>
  <c r="H108" i="3"/>
  <c r="I108" i="3" s="1"/>
  <c r="J108" i="3" s="1"/>
  <c r="H93" i="3"/>
  <c r="H32" i="3"/>
  <c r="H91" i="3"/>
  <c r="H95" i="3"/>
  <c r="H49" i="3"/>
  <c r="H79" i="3"/>
  <c r="H102" i="3"/>
  <c r="H73" i="3"/>
  <c r="H13" i="3"/>
  <c r="H11" i="3"/>
  <c r="H82" i="3"/>
  <c r="H99" i="3"/>
  <c r="H62" i="3"/>
  <c r="H18" i="3"/>
  <c r="H75" i="3"/>
  <c r="H77" i="3"/>
  <c r="H45" i="3"/>
  <c r="H42" i="3"/>
  <c r="H43" i="3"/>
  <c r="H107" i="3"/>
  <c r="H35" i="3"/>
  <c r="H105" i="3"/>
  <c r="H50" i="3"/>
  <c r="H9" i="3"/>
  <c r="L7" i="3"/>
  <c r="L35" i="3"/>
  <c r="H10" i="3"/>
  <c r="L66" i="3"/>
  <c r="L33" i="3"/>
  <c r="G107" i="2"/>
  <c r="J106" i="1"/>
  <c r="J53" i="1"/>
  <c r="L104" i="3"/>
  <c r="L73" i="3"/>
  <c r="L17" i="3"/>
  <c r="L24" i="3"/>
  <c r="L26" i="3"/>
  <c r="L90" i="3"/>
  <c r="L51" i="3"/>
  <c r="L99" i="3"/>
  <c r="L44" i="3"/>
  <c r="L29" i="3"/>
  <c r="L77" i="3"/>
  <c r="L22" i="3"/>
  <c r="L47" i="3"/>
  <c r="L103" i="3"/>
  <c r="L89" i="3"/>
  <c r="L87" i="3"/>
  <c r="L65" i="3"/>
  <c r="L10" i="3"/>
  <c r="L6" i="3"/>
  <c r="L32" i="3"/>
  <c r="L72" i="3"/>
  <c r="L34" i="3"/>
  <c r="L98" i="3"/>
  <c r="L107" i="3"/>
  <c r="L92" i="3"/>
  <c r="L37" i="3"/>
  <c r="L30" i="3"/>
  <c r="L62" i="3"/>
  <c r="L102" i="3"/>
  <c r="L55" i="3"/>
  <c r="L81" i="3"/>
  <c r="L11" i="3"/>
  <c r="L83" i="3"/>
  <c r="L31" i="3"/>
  <c r="L57" i="3"/>
  <c r="L9" i="3"/>
  <c r="L105" i="3"/>
  <c r="L40" i="3"/>
  <c r="L80" i="3"/>
  <c r="L42" i="3"/>
  <c r="L106" i="3"/>
  <c r="L59" i="3"/>
  <c r="L12" i="3"/>
  <c r="L52" i="3"/>
  <c r="L45" i="3"/>
  <c r="L85" i="3"/>
  <c r="L63" i="3"/>
  <c r="L13" i="3"/>
  <c r="L88" i="3"/>
  <c r="L50" i="3"/>
  <c r="L19" i="3"/>
  <c r="L20" i="3"/>
  <c r="L60" i="3"/>
  <c r="L100" i="3"/>
  <c r="L53" i="3"/>
  <c r="L93" i="3"/>
  <c r="L38" i="3"/>
  <c r="L70" i="3"/>
  <c r="L15" i="3"/>
  <c r="L71" i="3"/>
  <c r="L56" i="3"/>
  <c r="L5" i="3"/>
  <c r="L74" i="3"/>
  <c r="L49" i="3"/>
  <c r="L8" i="3"/>
  <c r="L48" i="3"/>
  <c r="L58" i="3"/>
  <c r="L27" i="3"/>
  <c r="L67" i="3"/>
  <c r="L28" i="3"/>
  <c r="L101" i="3"/>
  <c r="L78" i="3"/>
  <c r="L23" i="3"/>
  <c r="L75" i="3"/>
  <c r="L68" i="3"/>
  <c r="L61" i="3"/>
  <c r="L46" i="3"/>
  <c r="L86" i="3"/>
  <c r="L79" i="3"/>
  <c r="L4" i="3"/>
  <c r="L41" i="3"/>
  <c r="L97" i="3"/>
  <c r="L36" i="3"/>
  <c r="L69" i="3"/>
  <c r="L76" i="3"/>
  <c r="L25" i="3"/>
  <c r="L16" i="3"/>
  <c r="L64" i="3"/>
  <c r="L18" i="3"/>
  <c r="L82" i="3"/>
  <c r="L43" i="3"/>
  <c r="L91" i="3"/>
  <c r="L84" i="3"/>
  <c r="L21" i="3"/>
  <c r="L14" i="3"/>
  <c r="L54" i="3"/>
  <c r="L94" i="3"/>
  <c r="L39" i="3"/>
  <c r="L95" i="3"/>
  <c r="G24" i="2"/>
  <c r="G22" i="2"/>
  <c r="G45" i="2"/>
  <c r="J47" i="2"/>
  <c r="J23" i="2"/>
  <c r="G79" i="2"/>
  <c r="G49" i="2"/>
  <c r="J94" i="2"/>
  <c r="J105" i="2"/>
  <c r="J58" i="2"/>
  <c r="G105" i="2"/>
  <c r="J97" i="2"/>
  <c r="J81" i="2"/>
  <c r="G108" i="2"/>
  <c r="H108" i="2" s="1"/>
  <c r="J106" i="2"/>
  <c r="G81" i="2"/>
  <c r="J55" i="2"/>
  <c r="J29" i="2"/>
  <c r="G29" i="2"/>
  <c r="G63" i="2"/>
  <c r="J46" i="2"/>
  <c r="G102" i="2"/>
  <c r="G90" i="2"/>
  <c r="J34" i="2"/>
  <c r="J8" i="2"/>
  <c r="J16" i="2"/>
  <c r="J107" i="2"/>
  <c r="G103" i="2"/>
  <c r="G91" i="2"/>
  <c r="G47" i="2"/>
  <c r="G15" i="2"/>
  <c r="J67" i="2"/>
  <c r="G52" i="2"/>
  <c r="J89" i="2"/>
  <c r="J17" i="2"/>
  <c r="J85" i="2"/>
  <c r="J24" i="2"/>
  <c r="J88" i="2"/>
  <c r="J20" i="2"/>
  <c r="J84" i="2"/>
  <c r="J103" i="2"/>
  <c r="J93" i="2"/>
  <c r="J41" i="2"/>
  <c r="G12" i="2"/>
  <c r="J70" i="2"/>
  <c r="J6" i="2"/>
  <c r="G41" i="2"/>
  <c r="J15" i="2"/>
  <c r="G83" i="2"/>
  <c r="J27" i="2"/>
  <c r="G94" i="2"/>
  <c r="G31" i="2"/>
  <c r="G56" i="2"/>
  <c r="G28" i="2"/>
  <c r="J18" i="2"/>
  <c r="J96" i="2"/>
  <c r="J92" i="2"/>
  <c r="G11" i="2"/>
  <c r="G18" i="2"/>
  <c r="G77" i="2"/>
  <c r="G26" i="2"/>
  <c r="G73" i="2"/>
  <c r="J11" i="2"/>
  <c r="J59" i="2"/>
  <c r="G92" i="2"/>
  <c r="J28" i="2"/>
  <c r="J37" i="2"/>
  <c r="G67" i="2"/>
  <c r="G71" i="2"/>
  <c r="J65" i="2"/>
  <c r="G48" i="2"/>
  <c r="G36" i="2"/>
  <c r="J45" i="2"/>
  <c r="J40" i="2"/>
  <c r="J104" i="2"/>
  <c r="J36" i="2"/>
  <c r="J100" i="2"/>
  <c r="G82" i="2"/>
  <c r="G33" i="2"/>
  <c r="J63" i="2"/>
  <c r="G89" i="2"/>
  <c r="G14" i="2"/>
  <c r="J35" i="2"/>
  <c r="J102" i="2"/>
  <c r="G66" i="2"/>
  <c r="G61" i="2"/>
  <c r="G8" i="2"/>
  <c r="G39" i="2"/>
  <c r="J32" i="2"/>
  <c r="G65" i="2"/>
  <c r="G97" i="2"/>
  <c r="G86" i="2"/>
  <c r="J66" i="2"/>
  <c r="J39" i="2"/>
  <c r="J48" i="2"/>
  <c r="J44" i="2"/>
  <c r="J108" i="2"/>
  <c r="K108" i="2" s="1"/>
  <c r="J13" i="2"/>
  <c r="J30" i="2"/>
  <c r="G101" i="2"/>
  <c r="J38" i="2"/>
  <c r="G70" i="2"/>
  <c r="G4" i="2"/>
  <c r="G30" i="2"/>
  <c r="G6" i="2"/>
  <c r="J10" i="2"/>
  <c r="G58" i="2"/>
  <c r="G7" i="2"/>
  <c r="G32" i="2"/>
  <c r="J54" i="2"/>
  <c r="G5" i="2"/>
  <c r="G76" i="2"/>
  <c r="G88" i="2"/>
  <c r="J5" i="2"/>
  <c r="J4" i="2"/>
  <c r="G57" i="2"/>
  <c r="G43" i="2"/>
  <c r="J12" i="2"/>
  <c r="J51" i="2"/>
  <c r="J73" i="2"/>
  <c r="J75" i="2"/>
  <c r="G78" i="2"/>
  <c r="G35" i="2"/>
  <c r="G75" i="2"/>
  <c r="G27" i="2"/>
  <c r="G20" i="2"/>
  <c r="G72" i="2"/>
  <c r="J61" i="2"/>
  <c r="J49" i="2"/>
  <c r="J98" i="2"/>
  <c r="J56" i="2"/>
  <c r="J83" i="2"/>
  <c r="J52" i="2"/>
  <c r="J71" i="2"/>
  <c r="G59" i="2"/>
  <c r="J25" i="2"/>
  <c r="G37" i="2"/>
  <c r="G50" i="2"/>
  <c r="J26" i="2"/>
  <c r="G100" i="2"/>
  <c r="G55" i="2"/>
  <c r="J9" i="2"/>
  <c r="G53" i="2"/>
  <c r="G40" i="2"/>
  <c r="G74" i="2"/>
  <c r="J64" i="2"/>
  <c r="J79" i="2"/>
  <c r="G80" i="2"/>
  <c r="J57" i="2"/>
  <c r="J42" i="2"/>
  <c r="J31" i="2"/>
  <c r="J19" i="2"/>
  <c r="G96" i="2"/>
  <c r="J53" i="2"/>
  <c r="J90" i="2"/>
  <c r="G23" i="2"/>
  <c r="G10" i="2"/>
  <c r="G16" i="2"/>
  <c r="J50" i="2"/>
  <c r="J60" i="2"/>
  <c r="J21" i="2"/>
  <c r="G106" i="2"/>
  <c r="J33" i="2"/>
  <c r="J101" i="2"/>
  <c r="J82" i="2"/>
  <c r="G68" i="2"/>
  <c r="J72" i="2"/>
  <c r="J99" i="2"/>
  <c r="J68" i="2"/>
  <c r="J87" i="2"/>
  <c r="G62" i="2"/>
  <c r="G54" i="2"/>
  <c r="G17" i="2"/>
  <c r="G93" i="2"/>
  <c r="J22" i="2"/>
  <c r="G34" i="2"/>
  <c r="G13" i="2"/>
  <c r="J7" i="2"/>
  <c r="G85" i="2"/>
  <c r="G42" i="2"/>
  <c r="G46" i="2"/>
  <c r="J86" i="2"/>
  <c r="G9" i="2"/>
  <c r="G87" i="2"/>
  <c r="G51" i="2"/>
  <c r="J62" i="2"/>
  <c r="J91" i="2"/>
  <c r="G99" i="2"/>
  <c r="G19" i="2"/>
  <c r="G95" i="2"/>
  <c r="G64" i="2"/>
  <c r="G104" i="2"/>
  <c r="J78" i="2"/>
  <c r="J80" i="2"/>
  <c r="J76" i="2"/>
  <c r="J95" i="2"/>
  <c r="G44" i="2"/>
  <c r="J14" i="2"/>
  <c r="J74" i="2"/>
  <c r="G21" i="2"/>
  <c r="G25" i="2"/>
  <c r="G60" i="2"/>
  <c r="J77" i="2"/>
  <c r="G98" i="2"/>
  <c r="J43" i="2"/>
  <c r="J69" i="2"/>
  <c r="G69" i="2"/>
  <c r="G84" i="2"/>
  <c r="G38" i="2"/>
  <c r="J107" i="1"/>
  <c r="G60" i="1"/>
  <c r="G99" i="1"/>
  <c r="G107" i="1"/>
  <c r="J21" i="1"/>
  <c r="J85" i="1"/>
  <c r="J87" i="1"/>
  <c r="J16" i="1"/>
  <c r="J80" i="1"/>
  <c r="J9" i="1"/>
  <c r="J31" i="1"/>
  <c r="J98" i="1"/>
  <c r="J61" i="1"/>
  <c r="J39" i="1"/>
  <c r="J69" i="1"/>
  <c r="J23" i="1"/>
  <c r="J48" i="1"/>
  <c r="J41" i="1"/>
  <c r="J105" i="1"/>
  <c r="J13" i="1"/>
  <c r="J77" i="1"/>
  <c r="J29" i="1"/>
  <c r="G37" i="1"/>
  <c r="G101" i="1"/>
  <c r="J37" i="1"/>
  <c r="J66" i="1"/>
  <c r="J92" i="1"/>
  <c r="G74" i="1"/>
  <c r="J56" i="1"/>
  <c r="J49" i="1"/>
  <c r="J74" i="1"/>
  <c r="J99" i="1"/>
  <c r="J100" i="1"/>
  <c r="J103" i="1"/>
  <c r="J64" i="1"/>
  <c r="J57" i="1"/>
  <c r="J18" i="1"/>
  <c r="J82" i="1"/>
  <c r="J43" i="1"/>
  <c r="J44" i="1"/>
  <c r="J108" i="1"/>
  <c r="J62" i="1"/>
  <c r="J15" i="1"/>
  <c r="J8" i="1"/>
  <c r="J72" i="1"/>
  <c r="J65" i="1"/>
  <c r="J26" i="1"/>
  <c r="J90" i="1"/>
  <c r="J51" i="1"/>
  <c r="J63" i="1"/>
  <c r="J52" i="1"/>
  <c r="J6" i="1"/>
  <c r="J70" i="1"/>
  <c r="G70" i="1"/>
  <c r="J73" i="1"/>
  <c r="J59" i="1"/>
  <c r="J14" i="1"/>
  <c r="J78" i="1"/>
  <c r="J60" i="1"/>
  <c r="J93" i="1"/>
  <c r="J88" i="1"/>
  <c r="J81" i="1"/>
  <c r="J79" i="1"/>
  <c r="J68" i="1"/>
  <c r="J86" i="1"/>
  <c r="J32" i="1"/>
  <c r="G23" i="1"/>
  <c r="J34" i="1"/>
  <c r="J95" i="1"/>
  <c r="G30" i="1"/>
  <c r="J24" i="1"/>
  <c r="J17" i="1"/>
  <c r="J42" i="1"/>
  <c r="J67" i="1"/>
  <c r="J5" i="1"/>
  <c r="J22" i="1"/>
  <c r="J47" i="1"/>
  <c r="J101" i="1"/>
  <c r="G38" i="1"/>
  <c r="J96" i="1"/>
  <c r="J25" i="1"/>
  <c r="J89" i="1"/>
  <c r="J50" i="1"/>
  <c r="J11" i="1"/>
  <c r="J75" i="1"/>
  <c r="J12" i="1"/>
  <c r="J76" i="1"/>
  <c r="J30" i="1"/>
  <c r="J94" i="1"/>
  <c r="J55" i="1"/>
  <c r="J45" i="1"/>
  <c r="J40" i="1"/>
  <c r="J104" i="1"/>
  <c r="J33" i="1"/>
  <c r="J97" i="1"/>
  <c r="J58" i="1"/>
  <c r="J19" i="1"/>
  <c r="J83" i="1"/>
  <c r="J20" i="1"/>
  <c r="J84" i="1"/>
  <c r="J38" i="1"/>
  <c r="J102" i="1"/>
  <c r="J71" i="1"/>
  <c r="J27" i="1"/>
  <c r="J28" i="1"/>
  <c r="J91" i="1"/>
  <c r="J46" i="1"/>
  <c r="J10" i="1"/>
  <c r="J35" i="1"/>
  <c r="J36" i="1"/>
  <c r="J54" i="1"/>
  <c r="J7" i="1"/>
  <c r="G49" i="1"/>
  <c r="G45" i="1"/>
  <c r="G95" i="1"/>
  <c r="G66" i="1"/>
  <c r="G51" i="1"/>
  <c r="G12" i="1"/>
  <c r="G76" i="1"/>
  <c r="G14" i="1"/>
  <c r="G103" i="1"/>
  <c r="G40" i="1"/>
  <c r="G65" i="1"/>
  <c r="G102" i="1"/>
  <c r="G59" i="1"/>
  <c r="G20" i="1"/>
  <c r="G61" i="1"/>
  <c r="G46" i="1"/>
  <c r="G47" i="1"/>
  <c r="G48" i="1"/>
  <c r="G9" i="1"/>
  <c r="G73" i="1"/>
  <c r="G90" i="1"/>
  <c r="G67" i="1"/>
  <c r="G28" i="1"/>
  <c r="G92" i="1"/>
  <c r="G5" i="1"/>
  <c r="G69" i="1"/>
  <c r="G78" i="1"/>
  <c r="G55" i="1"/>
  <c r="G56" i="1"/>
  <c r="G17" i="1"/>
  <c r="G81" i="1"/>
  <c r="G18" i="1"/>
  <c r="G98" i="1"/>
  <c r="G106" i="1"/>
  <c r="G54" i="1"/>
  <c r="G88" i="1"/>
  <c r="G32" i="1"/>
  <c r="G11" i="1"/>
  <c r="G77" i="1"/>
  <c r="G63" i="1"/>
  <c r="G64" i="1"/>
  <c r="G89" i="1"/>
  <c r="G21" i="1"/>
  <c r="G35" i="1"/>
  <c r="G87" i="1"/>
  <c r="G6" i="1"/>
  <c r="G68" i="1"/>
  <c r="G31" i="1"/>
  <c r="G57" i="1"/>
  <c r="G10" i="1"/>
  <c r="G75" i="1"/>
  <c r="G36" i="1"/>
  <c r="G100" i="1"/>
  <c r="G13" i="1"/>
  <c r="G25" i="1"/>
  <c r="G26" i="1"/>
  <c r="G62" i="1"/>
  <c r="G19" i="1"/>
  <c r="G83" i="1"/>
  <c r="G44" i="1"/>
  <c r="G108" i="1"/>
  <c r="H108" i="1" s="1"/>
  <c r="G85" i="1"/>
  <c r="G7" i="1"/>
  <c r="G71" i="1"/>
  <c r="G8" i="1"/>
  <c r="G72" i="1"/>
  <c r="G33" i="1"/>
  <c r="G97" i="1"/>
  <c r="G34" i="1"/>
  <c r="G86" i="1"/>
  <c r="G27" i="1"/>
  <c r="G91" i="1"/>
  <c r="G52" i="1"/>
  <c r="G29" i="1"/>
  <c r="G93" i="1"/>
  <c r="G15" i="1"/>
  <c r="G79" i="1"/>
  <c r="G16" i="1"/>
  <c r="G80" i="1"/>
  <c r="G41" i="1"/>
  <c r="G105" i="1"/>
  <c r="G50" i="1"/>
  <c r="G94" i="1"/>
  <c r="G58" i="1"/>
  <c r="G24" i="1"/>
  <c r="G43" i="1"/>
  <c r="G96" i="1"/>
  <c r="G22" i="1"/>
  <c r="G53" i="1"/>
  <c r="G39" i="1"/>
  <c r="G104" i="1"/>
  <c r="G82" i="1"/>
  <c r="G42" i="1"/>
  <c r="G84" i="1"/>
  <c r="M25" i="3" l="1"/>
  <c r="M26" i="3"/>
  <c r="M27" i="3"/>
  <c r="M24" i="3"/>
  <c r="M107" i="3"/>
  <c r="I97" i="3"/>
  <c r="I48" i="3"/>
  <c r="I77" i="3"/>
  <c r="I103" i="3"/>
  <c r="I99" i="3"/>
  <c r="I94" i="3"/>
  <c r="I64" i="3"/>
  <c r="I44" i="3"/>
  <c r="I107" i="3"/>
  <c r="J107" i="3" s="1"/>
  <c r="I87" i="3"/>
  <c r="I74" i="3"/>
  <c r="I26" i="3"/>
  <c r="H106" i="2"/>
  <c r="K107" i="1"/>
  <c r="I91" i="3"/>
  <c r="I105" i="3"/>
  <c r="I54" i="3"/>
  <c r="I96" i="3"/>
  <c r="I101" i="3"/>
  <c r="I37" i="3"/>
  <c r="I17" i="3"/>
  <c r="I34" i="3"/>
  <c r="I6" i="3"/>
  <c r="I60" i="3"/>
  <c r="I89" i="3"/>
  <c r="I36" i="3"/>
  <c r="I62" i="3"/>
  <c r="I35" i="3"/>
  <c r="I61" i="3"/>
  <c r="I46" i="3"/>
  <c r="I10" i="3"/>
  <c r="I23" i="3"/>
  <c r="I80" i="3"/>
  <c r="I88" i="3"/>
  <c r="I81" i="3"/>
  <c r="I11" i="3"/>
  <c r="I19" i="3"/>
  <c r="I14" i="3"/>
  <c r="I22" i="3"/>
  <c r="I71" i="3"/>
  <c r="I21" i="3"/>
  <c r="I55" i="3"/>
  <c r="I24" i="3"/>
  <c r="I43" i="3"/>
  <c r="I28" i="3"/>
  <c r="I57" i="3"/>
  <c r="I104" i="3"/>
  <c r="I47" i="3"/>
  <c r="I65" i="3"/>
  <c r="I27" i="3"/>
  <c r="I102" i="3"/>
  <c r="I25" i="3"/>
  <c r="I56" i="3"/>
  <c r="I30" i="3"/>
  <c r="I42" i="3"/>
  <c r="I32" i="3"/>
  <c r="I18" i="3"/>
  <c r="I98" i="3"/>
  <c r="I41" i="3"/>
  <c r="I9" i="3"/>
  <c r="I76" i="3"/>
  <c r="I7" i="3"/>
  <c r="I52" i="3"/>
  <c r="I13" i="3"/>
  <c r="I68" i="3"/>
  <c r="I92" i="3"/>
  <c r="I84" i="3"/>
  <c r="I40" i="3"/>
  <c r="I20" i="3"/>
  <c r="I72" i="3"/>
  <c r="I78" i="3"/>
  <c r="I66" i="3"/>
  <c r="I63" i="3"/>
  <c r="I90" i="3"/>
  <c r="I69" i="3"/>
  <c r="I59" i="3"/>
  <c r="I33" i="3"/>
  <c r="I86" i="3"/>
  <c r="I85" i="3"/>
  <c r="I38" i="3"/>
  <c r="I93" i="3"/>
  <c r="I39" i="3"/>
  <c r="I45" i="3"/>
  <c r="I100" i="3"/>
  <c r="I29" i="3"/>
  <c r="I83" i="3"/>
  <c r="I95" i="3"/>
  <c r="I16" i="3"/>
  <c r="I12" i="3"/>
  <c r="I31" i="3"/>
  <c r="I15" i="3"/>
  <c r="I51" i="3"/>
  <c r="I58" i="3"/>
  <c r="I73" i="3"/>
  <c r="I82" i="3"/>
  <c r="I75" i="3"/>
  <c r="I79" i="3"/>
  <c r="I53" i="3"/>
  <c r="I70" i="3"/>
  <c r="I67" i="3"/>
  <c r="I106" i="3"/>
  <c r="I50" i="3"/>
  <c r="I49" i="3"/>
  <c r="I8" i="3"/>
  <c r="I4" i="3"/>
  <c r="I5" i="3"/>
  <c r="K19" i="1"/>
  <c r="K38" i="1"/>
  <c r="K7" i="1"/>
  <c r="K47" i="1"/>
  <c r="M33" i="3"/>
  <c r="M106" i="3"/>
  <c r="K67" i="1"/>
  <c r="K4" i="1"/>
  <c r="K63" i="1"/>
  <c r="K102" i="1"/>
  <c r="K95" i="1"/>
  <c r="K80" i="1"/>
  <c r="H7" i="1"/>
  <c r="M96" i="3"/>
  <c r="M66" i="3"/>
  <c r="M75" i="3"/>
  <c r="M95" i="3"/>
  <c r="M14" i="3"/>
  <c r="M18" i="3"/>
  <c r="M64" i="3"/>
  <c r="M79" i="3"/>
  <c r="M78" i="3"/>
  <c r="M8" i="3"/>
  <c r="M56" i="3"/>
  <c r="M70" i="3"/>
  <c r="M19" i="3"/>
  <c r="M42" i="3"/>
  <c r="M81" i="3"/>
  <c r="M92" i="3"/>
  <c r="M21" i="3"/>
  <c r="M16" i="3"/>
  <c r="M7" i="3"/>
  <c r="M58" i="3"/>
  <c r="M38" i="3"/>
  <c r="M50" i="3"/>
  <c r="M85" i="3"/>
  <c r="M80" i="3"/>
  <c r="M57" i="3"/>
  <c r="M6" i="3"/>
  <c r="M87" i="3"/>
  <c r="M103" i="3"/>
  <c r="M44" i="3"/>
  <c r="M104" i="3"/>
  <c r="M84" i="3"/>
  <c r="M69" i="3"/>
  <c r="M86" i="3"/>
  <c r="M101" i="3"/>
  <c r="M49" i="3"/>
  <c r="M93" i="3"/>
  <c r="M88" i="3"/>
  <c r="M45" i="3"/>
  <c r="M40" i="3"/>
  <c r="M31" i="3"/>
  <c r="M55" i="3"/>
  <c r="M47" i="3"/>
  <c r="M99" i="3"/>
  <c r="M36" i="3"/>
  <c r="M48" i="3"/>
  <c r="M53" i="3"/>
  <c r="M83" i="3"/>
  <c r="M102" i="3"/>
  <c r="M51" i="3"/>
  <c r="M46" i="3"/>
  <c r="M39" i="3"/>
  <c r="M91" i="3"/>
  <c r="M97" i="3"/>
  <c r="M100" i="3"/>
  <c r="M52" i="3"/>
  <c r="M62" i="3"/>
  <c r="M98" i="3"/>
  <c r="M90" i="3"/>
  <c r="M17" i="3"/>
  <c r="M35" i="3"/>
  <c r="M76" i="3"/>
  <c r="M43" i="3"/>
  <c r="M41" i="3"/>
  <c r="M61" i="3"/>
  <c r="M74" i="3"/>
  <c r="M60" i="3"/>
  <c r="M13" i="3"/>
  <c r="M63" i="3"/>
  <c r="M12" i="3"/>
  <c r="M105" i="3"/>
  <c r="M30" i="3"/>
  <c r="M34" i="3"/>
  <c r="M22" i="3"/>
  <c r="M94" i="3"/>
  <c r="M54" i="3"/>
  <c r="M82" i="3"/>
  <c r="M4" i="3"/>
  <c r="M68" i="3"/>
  <c r="M28" i="3"/>
  <c r="M5" i="3"/>
  <c r="M71" i="3"/>
  <c r="M20" i="3"/>
  <c r="M59" i="3"/>
  <c r="M72" i="3"/>
  <c r="M10" i="3"/>
  <c r="M77" i="3"/>
  <c r="M73" i="3"/>
  <c r="M23" i="3"/>
  <c r="M67" i="3"/>
  <c r="M15" i="3"/>
  <c r="M9" i="3"/>
  <c r="M11" i="3"/>
  <c r="M37" i="3"/>
  <c r="M32" i="3"/>
  <c r="M65" i="3"/>
  <c r="M89" i="3"/>
  <c r="M29" i="3"/>
  <c r="K68" i="2"/>
  <c r="H84" i="2"/>
  <c r="H81" i="2"/>
  <c r="K55" i="2"/>
  <c r="K95" i="2"/>
  <c r="K101" i="2"/>
  <c r="K104" i="2"/>
  <c r="K98" i="2"/>
  <c r="K21" i="2"/>
  <c r="H21" i="2"/>
  <c r="H104" i="2"/>
  <c r="K99" i="2"/>
  <c r="K58" i="2"/>
  <c r="H107" i="2"/>
  <c r="H98" i="2"/>
  <c r="H99" i="2"/>
  <c r="K82" i="2"/>
  <c r="K12" i="2"/>
  <c r="K76" i="2"/>
  <c r="H60" i="2"/>
  <c r="H38" i="2"/>
  <c r="H25" i="2"/>
  <c r="K78" i="2"/>
  <c r="H51" i="2"/>
  <c r="K7" i="2"/>
  <c r="K87" i="2"/>
  <c r="K53" i="2"/>
  <c r="K64" i="2"/>
  <c r="K26" i="2"/>
  <c r="K56" i="2"/>
  <c r="H35" i="2"/>
  <c r="K4" i="2"/>
  <c r="H58" i="2"/>
  <c r="K30" i="2"/>
  <c r="H97" i="2"/>
  <c r="K102" i="2"/>
  <c r="K36" i="2"/>
  <c r="H67" i="2"/>
  <c r="H26" i="2"/>
  <c r="H28" i="2"/>
  <c r="K6" i="2"/>
  <c r="K88" i="2"/>
  <c r="H47" i="2"/>
  <c r="H102" i="2"/>
  <c r="K29" i="2"/>
  <c r="H13" i="2"/>
  <c r="H96" i="2"/>
  <c r="H78" i="2"/>
  <c r="K5" i="2"/>
  <c r="K10" i="2"/>
  <c r="K13" i="2"/>
  <c r="H65" i="2"/>
  <c r="K35" i="2"/>
  <c r="K37" i="2"/>
  <c r="H77" i="2"/>
  <c r="H56" i="2"/>
  <c r="K70" i="2"/>
  <c r="K24" i="2"/>
  <c r="H91" i="2"/>
  <c r="K46" i="2"/>
  <c r="K81" i="2"/>
  <c r="K94" i="2"/>
  <c r="H69" i="2"/>
  <c r="K74" i="2"/>
  <c r="H64" i="2"/>
  <c r="H87" i="2"/>
  <c r="H34" i="2"/>
  <c r="K60" i="2"/>
  <c r="K19" i="2"/>
  <c r="H74" i="2"/>
  <c r="H37" i="2"/>
  <c r="K49" i="2"/>
  <c r="K75" i="2"/>
  <c r="H88" i="2"/>
  <c r="H6" i="2"/>
  <c r="K32" i="2"/>
  <c r="H14" i="2"/>
  <c r="K40" i="2"/>
  <c r="K28" i="2"/>
  <c r="K106" i="2"/>
  <c r="H31" i="2"/>
  <c r="H12" i="2"/>
  <c r="K85" i="2"/>
  <c r="H103" i="2"/>
  <c r="H63" i="2"/>
  <c r="K97" i="2"/>
  <c r="H79" i="2"/>
  <c r="H50" i="2"/>
  <c r="K14" i="2"/>
  <c r="H95" i="2"/>
  <c r="K22" i="2"/>
  <c r="K50" i="2"/>
  <c r="K31" i="2"/>
  <c r="H40" i="2"/>
  <c r="K25" i="2"/>
  <c r="K61" i="2"/>
  <c r="K73" i="2"/>
  <c r="H76" i="2"/>
  <c r="H30" i="2"/>
  <c r="K44" i="2"/>
  <c r="H89" i="2"/>
  <c r="K45" i="2"/>
  <c r="H92" i="2"/>
  <c r="H18" i="2"/>
  <c r="H94" i="2"/>
  <c r="K41" i="2"/>
  <c r="K17" i="2"/>
  <c r="K107" i="2"/>
  <c r="H29" i="2"/>
  <c r="H105" i="2"/>
  <c r="K69" i="2"/>
  <c r="H9" i="2"/>
  <c r="K72" i="2"/>
  <c r="K43" i="2"/>
  <c r="H44" i="2"/>
  <c r="H19" i="2"/>
  <c r="K86" i="2"/>
  <c r="H93" i="2"/>
  <c r="H68" i="2"/>
  <c r="H16" i="2"/>
  <c r="K42" i="2"/>
  <c r="H53" i="2"/>
  <c r="H59" i="2"/>
  <c r="H72" i="2"/>
  <c r="K51" i="2"/>
  <c r="H5" i="2"/>
  <c r="H4" i="2"/>
  <c r="K48" i="2"/>
  <c r="H39" i="2"/>
  <c r="K63" i="2"/>
  <c r="H36" i="2"/>
  <c r="H11" i="2"/>
  <c r="K27" i="2"/>
  <c r="K93" i="2"/>
  <c r="K89" i="2"/>
  <c r="K16" i="2"/>
  <c r="K105" i="2"/>
  <c r="H46" i="2"/>
  <c r="K9" i="2"/>
  <c r="H20" i="2"/>
  <c r="H70" i="2"/>
  <c r="K39" i="2"/>
  <c r="H8" i="2"/>
  <c r="H33" i="2"/>
  <c r="H48" i="2"/>
  <c r="K59" i="2"/>
  <c r="K92" i="2"/>
  <c r="H83" i="2"/>
  <c r="K103" i="2"/>
  <c r="H52" i="2"/>
  <c r="K8" i="2"/>
  <c r="K23" i="2"/>
  <c r="H49" i="2"/>
  <c r="H10" i="2"/>
  <c r="K71" i="2"/>
  <c r="K77" i="2"/>
  <c r="K91" i="2"/>
  <c r="H42" i="2"/>
  <c r="H54" i="2"/>
  <c r="H23" i="2"/>
  <c r="H80" i="2"/>
  <c r="H55" i="2"/>
  <c r="K52" i="2"/>
  <c r="H27" i="2"/>
  <c r="H43" i="2"/>
  <c r="H32" i="2"/>
  <c r="K38" i="2"/>
  <c r="K66" i="2"/>
  <c r="H61" i="2"/>
  <c r="H82" i="2"/>
  <c r="K65" i="2"/>
  <c r="K11" i="2"/>
  <c r="K96" i="2"/>
  <c r="K15" i="2"/>
  <c r="K84" i="2"/>
  <c r="K67" i="2"/>
  <c r="K34" i="2"/>
  <c r="H22" i="2"/>
  <c r="K47" i="2"/>
  <c r="H17" i="2"/>
  <c r="K57" i="2"/>
  <c r="K54" i="2"/>
  <c r="K80" i="2"/>
  <c r="K62" i="2"/>
  <c r="H85" i="2"/>
  <c r="H62" i="2"/>
  <c r="K33" i="2"/>
  <c r="K90" i="2"/>
  <c r="K79" i="2"/>
  <c r="H100" i="2"/>
  <c r="K83" i="2"/>
  <c r="H75" i="2"/>
  <c r="H57" i="2"/>
  <c r="H7" i="2"/>
  <c r="H101" i="2"/>
  <c r="H86" i="2"/>
  <c r="H66" i="2"/>
  <c r="K100" i="2"/>
  <c r="H71" i="2"/>
  <c r="H73" i="2"/>
  <c r="K18" i="2"/>
  <c r="H41" i="2"/>
  <c r="K20" i="2"/>
  <c r="H15" i="2"/>
  <c r="H90" i="2"/>
  <c r="H24" i="2"/>
  <c r="H45" i="2"/>
  <c r="K53" i="1"/>
  <c r="K58" i="1"/>
  <c r="K92" i="1"/>
  <c r="K86" i="1"/>
  <c r="K103" i="1"/>
  <c r="K44" i="1"/>
  <c r="K36" i="1"/>
  <c r="K62" i="1"/>
  <c r="K56" i="1"/>
  <c r="K61" i="1"/>
  <c r="K43" i="1"/>
  <c r="K83" i="1"/>
  <c r="K73" i="1"/>
  <c r="K17" i="1"/>
  <c r="K11" i="1"/>
  <c r="K22" i="1"/>
  <c r="K34" i="1"/>
  <c r="K27" i="1"/>
  <c r="K13" i="1"/>
  <c r="K37" i="1"/>
  <c r="K48" i="1"/>
  <c r="K79" i="1"/>
  <c r="K52" i="1"/>
  <c r="K78" i="1"/>
  <c r="K39" i="1"/>
  <c r="K10" i="1"/>
  <c r="K35" i="1"/>
  <c r="K104" i="1"/>
  <c r="K100" i="1"/>
  <c r="K82" i="1"/>
  <c r="K75" i="1"/>
  <c r="K88" i="1"/>
  <c r="K40" i="1"/>
  <c r="K21" i="1"/>
  <c r="K6" i="1"/>
  <c r="K57" i="1"/>
  <c r="K81" i="1"/>
  <c r="K69" i="1"/>
  <c r="K26" i="1"/>
  <c r="K84" i="1"/>
  <c r="K60" i="1"/>
  <c r="K49" i="1"/>
  <c r="K14" i="1"/>
  <c r="K64" i="1"/>
  <c r="K16" i="1"/>
  <c r="K91" i="1"/>
  <c r="K32" i="1"/>
  <c r="K68" i="1"/>
  <c r="K8" i="1"/>
  <c r="K20" i="1"/>
  <c r="K12" i="1"/>
  <c r="K55" i="1"/>
  <c r="K89" i="1"/>
  <c r="K65" i="1"/>
  <c r="K31" i="1"/>
  <c r="K76" i="1"/>
  <c r="K66" i="1"/>
  <c r="K51" i="1"/>
  <c r="K24" i="1"/>
  <c r="K41" i="1"/>
  <c r="K42" i="1"/>
  <c r="K29" i="1"/>
  <c r="K96" i="1"/>
  <c r="K90" i="1"/>
  <c r="K98" i="1"/>
  <c r="K70" i="1"/>
  <c r="K5" i="1"/>
  <c r="K72" i="1"/>
  <c r="K74" i="1"/>
  <c r="K18" i="1"/>
  <c r="H107" i="1"/>
  <c r="H22" i="1"/>
  <c r="K30" i="1"/>
  <c r="K87" i="1"/>
  <c r="K71" i="1"/>
  <c r="K23" i="1"/>
  <c r="K59" i="1"/>
  <c r="H105" i="1"/>
  <c r="K77" i="1"/>
  <c r="K99" i="1"/>
  <c r="K15" i="1"/>
  <c r="H99" i="1"/>
  <c r="K93" i="1"/>
  <c r="K85" i="1"/>
  <c r="K33" i="1"/>
  <c r="K94" i="1"/>
  <c r="K97" i="1"/>
  <c r="K28" i="1"/>
  <c r="H43" i="1"/>
  <c r="K9" i="1"/>
  <c r="H60" i="1"/>
  <c r="K25" i="1"/>
  <c r="K54" i="1"/>
  <c r="H79" i="1"/>
  <c r="K50" i="1"/>
  <c r="K46" i="1"/>
  <c r="K45" i="1"/>
  <c r="K108" i="1"/>
  <c r="K106" i="1"/>
  <c r="K105" i="1"/>
  <c r="K101" i="1"/>
  <c r="H42" i="1"/>
  <c r="H72" i="1"/>
  <c r="H15" i="1"/>
  <c r="H66" i="1"/>
  <c r="H82" i="1"/>
  <c r="H93" i="1"/>
  <c r="H87" i="1"/>
  <c r="H98" i="1"/>
  <c r="H104" i="1"/>
  <c r="H96" i="1"/>
  <c r="H50" i="1"/>
  <c r="H29" i="1"/>
  <c r="H86" i="1"/>
  <c r="H26" i="1"/>
  <c r="H10" i="1"/>
  <c r="H35" i="1"/>
  <c r="H63" i="1"/>
  <c r="H88" i="1"/>
  <c r="H18" i="1"/>
  <c r="H90" i="1"/>
  <c r="H20" i="1"/>
  <c r="H76" i="1"/>
  <c r="H45" i="1"/>
  <c r="H77" i="1"/>
  <c r="H92" i="1"/>
  <c r="H73" i="1"/>
  <c r="H59" i="1"/>
  <c r="H12" i="1"/>
  <c r="H25" i="1"/>
  <c r="H81" i="1"/>
  <c r="H58" i="1"/>
  <c r="H28" i="1"/>
  <c r="H85" i="1"/>
  <c r="H21" i="1"/>
  <c r="H101" i="1"/>
  <c r="H53" i="1"/>
  <c r="H4" i="1"/>
  <c r="H17" i="1"/>
  <c r="H80" i="1"/>
  <c r="H31" i="1"/>
  <c r="H56" i="1"/>
  <c r="H102" i="1"/>
  <c r="H39" i="1"/>
  <c r="H62" i="1"/>
  <c r="H41" i="1"/>
  <c r="H34" i="1"/>
  <c r="H57" i="1"/>
  <c r="H9" i="1"/>
  <c r="H51" i="1"/>
  <c r="H52" i="1"/>
  <c r="H97" i="1"/>
  <c r="H13" i="1"/>
  <c r="H11" i="1"/>
  <c r="H23" i="1"/>
  <c r="H106" i="1"/>
  <c r="H67" i="1"/>
  <c r="H48" i="1"/>
  <c r="H49" i="1"/>
  <c r="H84" i="1"/>
  <c r="H24" i="1"/>
  <c r="H16" i="1"/>
  <c r="H91" i="1"/>
  <c r="H33" i="1"/>
  <c r="H44" i="1"/>
  <c r="H100" i="1"/>
  <c r="H68" i="1"/>
  <c r="H55" i="1"/>
  <c r="H47" i="1"/>
  <c r="H65" i="1"/>
  <c r="H38" i="1"/>
  <c r="H83" i="1"/>
  <c r="H32" i="1"/>
  <c r="H78" i="1"/>
  <c r="H46" i="1"/>
  <c r="H40" i="1"/>
  <c r="H30" i="1"/>
  <c r="H36" i="1"/>
  <c r="H37" i="1"/>
  <c r="H8" i="1"/>
  <c r="H27" i="1"/>
  <c r="H6" i="1"/>
  <c r="H94" i="1"/>
  <c r="H19" i="1"/>
  <c r="H75" i="1"/>
  <c r="H89" i="1"/>
  <c r="H54" i="1"/>
  <c r="H69" i="1"/>
  <c r="H61" i="1"/>
  <c r="H103" i="1"/>
  <c r="H70" i="1"/>
  <c r="H71" i="1"/>
  <c r="H64" i="1"/>
  <c r="H5" i="1"/>
  <c r="H14" i="1"/>
  <c r="H95" i="1"/>
  <c r="H74" i="1"/>
  <c r="J87" i="3" l="1"/>
  <c r="J92" i="3"/>
  <c r="J47" i="3"/>
  <c r="J93" i="3"/>
  <c r="J27" i="3"/>
  <c r="J70" i="3"/>
  <c r="J64" i="3"/>
  <c r="J90" i="3"/>
  <c r="J62" i="3"/>
  <c r="J104" i="3"/>
  <c r="J31" i="3"/>
  <c r="J73" i="3"/>
  <c r="J79" i="3"/>
  <c r="J97" i="3"/>
  <c r="J49" i="3"/>
  <c r="J85" i="3"/>
  <c r="J102" i="3"/>
  <c r="J29" i="3"/>
  <c r="J18" i="3"/>
  <c r="J76" i="3"/>
  <c r="J57" i="3"/>
  <c r="J98" i="3"/>
  <c r="J24" i="3"/>
  <c r="J67" i="3"/>
  <c r="J51" i="3"/>
  <c r="J100" i="3"/>
  <c r="J38" i="3"/>
  <c r="J8" i="3"/>
  <c r="J54" i="3"/>
  <c r="J15" i="3"/>
  <c r="J69" i="3"/>
  <c r="J21" i="3"/>
  <c r="J5" i="3"/>
  <c r="J91" i="3"/>
  <c r="J96" i="3"/>
  <c r="J83" i="3"/>
  <c r="J95" i="3"/>
  <c r="J41" i="3"/>
  <c r="J14" i="3"/>
  <c r="J10" i="3"/>
  <c r="J101" i="3"/>
  <c r="J60" i="3"/>
  <c r="J40" i="3"/>
  <c r="J105" i="3"/>
  <c r="J63" i="3"/>
  <c r="J4" i="3"/>
  <c r="J61" i="3"/>
  <c r="J99" i="3"/>
  <c r="J7" i="3"/>
  <c r="J74" i="3"/>
  <c r="J16" i="3"/>
  <c r="J17" i="3"/>
  <c r="J66" i="3"/>
  <c r="J13" i="3"/>
  <c r="J81" i="3"/>
  <c r="J94" i="3"/>
  <c r="J78" i="3"/>
  <c r="J33" i="3"/>
  <c r="J52" i="3"/>
  <c r="J65" i="3"/>
  <c r="J12" i="3"/>
  <c r="J106" i="3"/>
  <c r="J82" i="3"/>
  <c r="J39" i="3"/>
  <c r="J50" i="3"/>
  <c r="J86" i="3"/>
  <c r="J56" i="3"/>
  <c r="J89" i="3"/>
  <c r="J68" i="3"/>
  <c r="J84" i="3"/>
  <c r="J103" i="3"/>
  <c r="J22" i="3"/>
  <c r="J88" i="3"/>
  <c r="J37" i="3"/>
  <c r="J28" i="3"/>
  <c r="J25" i="3"/>
  <c r="J42" i="3"/>
  <c r="J32" i="3"/>
  <c r="J55" i="3"/>
  <c r="J71" i="3"/>
  <c r="J36" i="3"/>
  <c r="J34" i="3"/>
  <c r="J11" i="3"/>
  <c r="J77" i="3"/>
  <c r="J59" i="3"/>
  <c r="J45" i="3"/>
  <c r="J43" i="3"/>
  <c r="J75" i="3"/>
  <c r="J35" i="3"/>
  <c r="J19" i="3"/>
  <c r="J48" i="3"/>
  <c r="J72" i="3"/>
  <c r="J23" i="3"/>
  <c r="J53" i="3"/>
  <c r="J46" i="3"/>
  <c r="J20" i="3"/>
  <c r="J9" i="3"/>
  <c r="J44" i="3"/>
  <c r="J30" i="3"/>
  <c r="J80" i="3"/>
  <c r="J58" i="3"/>
  <c r="J26" i="3"/>
  <c r="J6" i="3"/>
</calcChain>
</file>

<file path=xl/sharedStrings.xml><?xml version="1.0" encoding="utf-8"?>
<sst xmlns="http://schemas.openxmlformats.org/spreadsheetml/2006/main" count="53" uniqueCount="22">
  <si>
    <t>Česká republika</t>
  </si>
  <si>
    <r>
      <t xml:space="preserve">Muži  </t>
    </r>
    <r>
      <rPr>
        <i/>
        <sz val="8"/>
        <rFont val="Arial CE"/>
        <family val="2"/>
        <charset val="238"/>
      </rPr>
      <t>Males</t>
    </r>
  </si>
  <si>
    <r>
      <t xml:space="preserve">věk  </t>
    </r>
    <r>
      <rPr>
        <i/>
        <sz val="8"/>
        <rFont val="Arial CE"/>
        <family val="2"/>
        <charset val="238"/>
      </rPr>
      <t>age</t>
    </r>
  </si>
  <si>
    <t>Dx</t>
  </si>
  <si>
    <t>qx</t>
  </si>
  <si>
    <t>lx</t>
  </si>
  <si>
    <t>dx</t>
  </si>
  <si>
    <t>i=</t>
  </si>
  <si>
    <t>v=</t>
  </si>
  <si>
    <t>px</t>
  </si>
  <si>
    <t>Cx</t>
  </si>
  <si>
    <t>Mx</t>
  </si>
  <si>
    <t>Rx</t>
  </si>
  <si>
    <t>Nx</t>
  </si>
  <si>
    <t>Sx</t>
  </si>
  <si>
    <t xml:space="preserve"> </t>
  </si>
  <si>
    <r>
      <t xml:space="preserve">Ženy  </t>
    </r>
    <r>
      <rPr>
        <i/>
        <sz val="8"/>
        <rFont val="Arial CE"/>
        <charset val="238"/>
      </rPr>
      <t>Females</t>
    </r>
  </si>
  <si>
    <t>lm</t>
  </si>
  <si>
    <t>lf</t>
  </si>
  <si>
    <r>
      <t xml:space="preserve">Unisex  </t>
    </r>
    <r>
      <rPr>
        <i/>
        <sz val="8"/>
        <rFont val="Arial CE"/>
        <family val="2"/>
        <charset val="238"/>
      </rPr>
      <t>Unisex</t>
    </r>
  </si>
  <si>
    <t>lu=lm/2+lf/2</t>
  </si>
  <si>
    <t>TIR = 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</si>
</sst>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164" formatCode="0.000000"/>
    <numFmt numFmtId="165" formatCode="0.0"/>
    <numFmt numFmtId="166" formatCode="mm/dd/yyyy\ hh:mm:ss"/>
    <numFmt numFmtId="167" formatCode="0.00000"/>
    <numFmt numFmtId="168" formatCode="#######0"/>
  </numFmts>
  <fonts count="2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color rgb="FFFF000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 CE"/>
      <charset val="238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</font>
    <font>
      <sz val="8"/>
      <color indexed="8"/>
      <name val="Arial CE"/>
      <charset val="238"/>
    </font>
    <font>
      <sz val="8"/>
      <color indexed="8"/>
      <name val=" 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2">
    <xf numFmtId="0" fontId="0" fillId="0" borderId="0">
      <alignment vertical="top"/>
    </xf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" fillId="0" borderId="0">
      <alignment vertical="top"/>
    </xf>
    <xf numFmtId="0" fontId="16" fillId="2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166" fontId="16" fillId="0" borderId="0">
      <alignment wrapText="1"/>
    </xf>
    <xf numFmtId="0" fontId="2" fillId="0" borderId="0" applyFont="0" applyAlignment="0">
      <alignment horizontal="left"/>
    </xf>
    <xf numFmtId="1" fontId="8" fillId="0" borderId="0"/>
    <xf numFmtId="164" fontId="9" fillId="0" borderId="0" applyFont="0"/>
    <xf numFmtId="2" fontId="8" fillId="0" borderId="0">
      <alignment horizontal="right"/>
    </xf>
    <xf numFmtId="1" fontId="8" fillId="0" borderId="0" applyFont="0" applyAlignment="0"/>
    <xf numFmtId="164" fontId="9" fillId="0" borderId="0" applyFont="0" applyAlignment="0"/>
    <xf numFmtId="2" fontId="8" fillId="0" borderId="0">
      <alignment horizontal="right"/>
    </xf>
    <xf numFmtId="0" fontId="18" fillId="0" borderId="0"/>
  </cellStyleXfs>
  <cellXfs count="42">
    <xf numFmtId="0" fontId="0" fillId="0" borderId="0" xfId="0">
      <alignment vertical="top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/>
    <xf numFmtId="2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4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164" fontId="12" fillId="0" borderId="0" xfId="0" applyNumberFormat="1" applyFont="1" applyAlignment="1"/>
    <xf numFmtId="1" fontId="12" fillId="0" borderId="0" xfId="0" applyNumberFormat="1" applyFont="1" applyAlignment="1"/>
    <xf numFmtId="2" fontId="12" fillId="0" borderId="0" xfId="0" applyNumberFormat="1" applyFont="1" applyAlignment="1"/>
    <xf numFmtId="0" fontId="12" fillId="0" borderId="0" xfId="0" applyFont="1" applyAlignment="1"/>
    <xf numFmtId="164" fontId="9" fillId="0" borderId="0" xfId="0" applyNumberFormat="1" applyFont="1" applyAlignment="1"/>
    <xf numFmtId="1" fontId="6" fillId="0" borderId="7" xfId="0" applyNumberFormat="1" applyFont="1" applyBorder="1" applyAlignment="1">
      <alignment horizontal="center" vertical="center"/>
    </xf>
    <xf numFmtId="165" fontId="8" fillId="0" borderId="0" xfId="0" applyNumberFormat="1" applyFont="1" applyAlignment="1"/>
    <xf numFmtId="1" fontId="8" fillId="0" borderId="0" xfId="8" applyNumberFormat="1" applyFont="1" applyAlignment="1"/>
    <xf numFmtId="167" fontId="2" fillId="0" borderId="0" xfId="0" applyNumberFormat="1" applyFont="1" applyAlignment="1"/>
    <xf numFmtId="167" fontId="6" fillId="0" borderId="5" xfId="0" applyNumberFormat="1" applyFont="1" applyBorder="1" applyAlignment="1">
      <alignment horizontal="center" vertical="center"/>
    </xf>
    <xf numFmtId="167" fontId="8" fillId="0" borderId="0" xfId="0" applyNumberFormat="1" applyFont="1" applyAlignment="1"/>
    <xf numFmtId="167" fontId="12" fillId="0" borderId="0" xfId="0" applyNumberFormat="1" applyFont="1" applyAlignment="1"/>
    <xf numFmtId="0" fontId="6" fillId="0" borderId="0" xfId="0" applyFont="1" applyAlignment="1">
      <alignment horizontal="right"/>
    </xf>
    <xf numFmtId="164" fontId="17" fillId="0" borderId="0" xfId="0" applyNumberFormat="1" applyFont="1" applyAlignment="1"/>
    <xf numFmtId="1" fontId="17" fillId="0" borderId="0" xfId="0" applyNumberFormat="1" applyFont="1" applyAlignment="1"/>
    <xf numFmtId="168" fontId="19" fillId="0" borderId="0" xfId="0" applyNumberFormat="1" applyFont="1" applyAlignment="1">
      <alignment horizontal="right" vertical="center" wrapText="1"/>
    </xf>
    <xf numFmtId="1" fontId="6" fillId="0" borderId="8" xfId="0" applyNumberFormat="1" applyFont="1" applyBorder="1" applyAlignment="1">
      <alignment horizontal="center" vertical="center"/>
    </xf>
    <xf numFmtId="168" fontId="20" fillId="0" borderId="0" xfId="21" applyNumberFormat="1" applyFont="1" applyAlignment="1">
      <alignment horizontal="right" vertical="center" wrapText="1"/>
    </xf>
    <xf numFmtId="1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2">
    <cellStyle name="Datum" xfId="1" xr:uid="{00000000-0005-0000-0000-000000000000}"/>
    <cellStyle name="Finanční0" xfId="2" xr:uid="{00000000-0005-0000-0000-000001000000}"/>
    <cellStyle name="Měna0" xfId="3" xr:uid="{00000000-0005-0000-0000-000002000000}"/>
    <cellStyle name="my.header" xfId="14" xr:uid="{00000000-0005-0000-0000-000003000000}"/>
    <cellStyle name="my.table1" xfId="15" xr:uid="{00000000-0005-0000-0000-000004000000}"/>
    <cellStyle name="my.table2" xfId="16" xr:uid="{00000000-0005-0000-0000-000005000000}"/>
    <cellStyle name="my.table3" xfId="17" xr:uid="{00000000-0005-0000-0000-000006000000}"/>
    <cellStyle name="Normální" xfId="0" builtinId="0"/>
    <cellStyle name="Normální 2" xfId="8" xr:uid="{00000000-0005-0000-0000-000008000000}"/>
    <cellStyle name="Normální 3" xfId="7" xr:uid="{00000000-0005-0000-0000-000009000000}"/>
    <cellStyle name="Normální 4" xfId="21" xr:uid="{C78049D5-AE1B-437E-9CEC-25BE3680695F}"/>
    <cellStyle name="numeric1" xfId="18" xr:uid="{A516FFAB-8CA2-42D4-8841-E45409408AD1}"/>
    <cellStyle name="numeric2" xfId="19" xr:uid="{ADE972D6-2FB4-4915-B7B0-5B292ED2C1C7}"/>
    <cellStyle name="numeric3" xfId="20" xr:uid="{7B463721-A680-45DA-BD7C-FCAB34D34517}"/>
    <cellStyle name="Pevný" xfId="4" xr:uid="{00000000-0005-0000-0000-00000A000000}"/>
    <cellStyle name="XLConnect.Boolean" xfId="12" xr:uid="{00000000-0005-0000-0000-00000B000000}"/>
    <cellStyle name="XLConnect.DateTime" xfId="13" xr:uid="{00000000-0005-0000-0000-00000C000000}"/>
    <cellStyle name="XLConnect.Header" xfId="9" xr:uid="{00000000-0005-0000-0000-00000D000000}"/>
    <cellStyle name="XLConnect.Numeric" xfId="11" xr:uid="{00000000-0005-0000-0000-00000E000000}"/>
    <cellStyle name="XLConnect.String" xfId="10" xr:uid="{00000000-0005-0000-0000-00000F000000}"/>
    <cellStyle name="Záhlaví 1" xfId="5" xr:uid="{00000000-0005-0000-0000-000010000000}"/>
    <cellStyle name="Záhlaví 2" xfId="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7">
    <pageSetUpPr fitToPage="1"/>
  </sheetPr>
  <dimension ref="A1:IC112"/>
  <sheetViews>
    <sheetView zoomScaleNormal="100" workbookViewId="0">
      <selection activeCell="N13" sqref="N13"/>
    </sheetView>
  </sheetViews>
  <sheetFormatPr defaultColWidth="9.6640625" defaultRowHeight="13.2"/>
  <cols>
    <col min="1" max="1" width="10.6640625" style="23" customWidth="1"/>
    <col min="2" max="2" width="10.6640625" style="20" customWidth="1"/>
    <col min="3" max="6" width="10.6640625" style="21" customWidth="1"/>
    <col min="7" max="10" width="10.6640625" style="22" customWidth="1"/>
    <col min="11" max="11" width="10.6640625" style="23" customWidth="1"/>
    <col min="12" max="16384" width="9.6640625" style="17"/>
  </cols>
  <sheetData>
    <row r="1" spans="1:237" s="9" customFormat="1" ht="16.5" customHeight="1" thickBot="1">
      <c r="A1" s="1">
        <v>2023</v>
      </c>
      <c r="C1" s="9" t="s">
        <v>15</v>
      </c>
      <c r="D1" s="3" t="s">
        <v>21</v>
      </c>
      <c r="E1" s="4"/>
      <c r="F1" s="5"/>
      <c r="H1" s="2" t="s">
        <v>0</v>
      </c>
      <c r="I1" s="6"/>
      <c r="J1" s="6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</row>
    <row r="2" spans="1:237" s="10" customFormat="1" ht="16.5" customHeigh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1"/>
      <c r="M2" s="32" t="s">
        <v>7</v>
      </c>
      <c r="N2" s="10">
        <v>0.01</v>
      </c>
    </row>
    <row r="3" spans="1:237" s="10" customFormat="1" ht="16.5" customHeight="1" thickBot="1">
      <c r="A3" s="11" t="s">
        <v>2</v>
      </c>
      <c r="B3" s="12" t="s">
        <v>9</v>
      </c>
      <c r="C3" s="12" t="s">
        <v>4</v>
      </c>
      <c r="D3" s="36" t="s">
        <v>5</v>
      </c>
      <c r="E3" s="13" t="s">
        <v>6</v>
      </c>
      <c r="F3" s="13" t="s">
        <v>10</v>
      </c>
      <c r="G3" s="13" t="s">
        <v>11</v>
      </c>
      <c r="H3" s="25" t="s">
        <v>12</v>
      </c>
      <c r="I3" s="25" t="s">
        <v>3</v>
      </c>
      <c r="J3" s="25" t="s">
        <v>13</v>
      </c>
      <c r="K3" s="14" t="s">
        <v>14</v>
      </c>
      <c r="M3" s="32" t="s">
        <v>8</v>
      </c>
      <c r="N3" s="10">
        <f>1/(1+N2)</f>
        <v>0.99009900990099009</v>
      </c>
    </row>
    <row r="4" spans="1:237" ht="16.5" customHeight="1">
      <c r="A4" s="15">
        <v>0</v>
      </c>
      <c r="B4" s="24">
        <f>D5/D4</f>
        <v>0.99775098960000008</v>
      </c>
      <c r="C4" s="16">
        <f>E4/D4</f>
        <v>2.2490103999999703E-3</v>
      </c>
      <c r="D4" s="35">
        <v>100000</v>
      </c>
      <c r="E4" s="26">
        <f>D4-D5</f>
        <v>224.90103999999701</v>
      </c>
      <c r="F4" s="26">
        <f t="shared" ref="F4:F35" si="0">E4*$N$3^(A4+1)</f>
        <v>222.6742970297</v>
      </c>
      <c r="G4" s="26">
        <f>SUM(F4:$F$109)</f>
        <v>46798.80364715882</v>
      </c>
      <c r="H4" s="26">
        <f>SUM(G4:$G$109)</f>
        <v>3516625.842033905</v>
      </c>
      <c r="I4" s="26">
        <f t="shared" ref="I4:I35" si="1">D4*$N$3^A4</f>
        <v>100000</v>
      </c>
      <c r="J4" s="26">
        <f>SUM(I4:$I$109)</f>
        <v>5373320.8316369466</v>
      </c>
      <c r="K4" s="26">
        <f>SUM(J4:$J$109)</f>
        <v>187526193.94990683</v>
      </c>
      <c r="M4" s="32"/>
      <c r="N4" s="10"/>
    </row>
    <row r="5" spans="1:237">
      <c r="A5" s="15">
        <v>1</v>
      </c>
      <c r="B5" s="24">
        <f>D6/D5</f>
        <v>0.99981482824680135</v>
      </c>
      <c r="C5" s="16">
        <f>E5/D5</f>
        <v>1.8517175319869079E-4</v>
      </c>
      <c r="D5" s="35">
        <v>99775.098960000003</v>
      </c>
      <c r="E5" s="26">
        <f>D5-D6</f>
        <v>18.47552999999607</v>
      </c>
      <c r="F5" s="26">
        <f t="shared" si="0"/>
        <v>18.111489069695196</v>
      </c>
      <c r="G5" s="26">
        <f>SUM(F5:$F$109)</f>
        <v>46576.129350129129</v>
      </c>
      <c r="H5" s="26">
        <f>SUM(G5:$G$109)</f>
        <v>3469827.0383867458</v>
      </c>
      <c r="I5" s="26">
        <f t="shared" si="1"/>
        <v>98787.226693069315</v>
      </c>
      <c r="J5" s="26">
        <f>SUM(I5:$I$109)</f>
        <v>5273320.8316369466</v>
      </c>
      <c r="K5" s="26">
        <f>SUM(J5:$J$109)</f>
        <v>182152873.11826983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</row>
    <row r="6" spans="1:237">
      <c r="A6" s="15">
        <v>2</v>
      </c>
      <c r="B6" s="24">
        <f t="shared" ref="B6:B68" si="2">D7/D6</f>
        <v>0.99988958477521306</v>
      </c>
      <c r="C6" s="16">
        <f t="shared" ref="C6:C69" si="3">E6/D6</f>
        <v>1.1041522478696327E-4</v>
      </c>
      <c r="D6" s="35">
        <v>99756.623430000007</v>
      </c>
      <c r="E6" s="26">
        <f t="shared" ref="E6:E69" si="4">D6-D7</f>
        <v>11.014650000011898</v>
      </c>
      <c r="F6" s="26">
        <f t="shared" si="0"/>
        <v>10.690710772882776</v>
      </c>
      <c r="G6" s="26">
        <f>SUM(F6:$F$109)</f>
        <v>46558.017861059438</v>
      </c>
      <c r="H6" s="26">
        <f>SUM(G6:$G$109)</f>
        <v>3423250.9090366163</v>
      </c>
      <c r="I6" s="26">
        <f t="shared" si="1"/>
        <v>97791.023850602884</v>
      </c>
      <c r="J6" s="26">
        <f>SUM(I6:$I$109)</f>
        <v>5174533.6049438762</v>
      </c>
      <c r="K6" s="26">
        <f>SUM(J6:$J$109)</f>
        <v>176879552.2866329</v>
      </c>
    </row>
    <row r="7" spans="1:237">
      <c r="A7" s="15">
        <v>3</v>
      </c>
      <c r="B7" s="24">
        <f t="shared" si="2"/>
        <v>0.99987696591208286</v>
      </c>
      <c r="C7" s="16">
        <f t="shared" si="3"/>
        <v>1.2303408791717628E-4</v>
      </c>
      <c r="D7" s="35">
        <v>99745.608779999995</v>
      </c>
      <c r="E7" s="26">
        <f t="shared" si="4"/>
        <v>12.272109999990789</v>
      </c>
      <c r="F7" s="26">
        <f t="shared" si="0"/>
        <v>11.793256495322161</v>
      </c>
      <c r="G7" s="26">
        <f>SUM(F7:$F$109)</f>
        <v>46547.327150286546</v>
      </c>
      <c r="H7" s="26">
        <f>SUM(G7:$G$109)</f>
        <v>3376692.8911755569</v>
      </c>
      <c r="I7" s="26">
        <f t="shared" si="1"/>
        <v>96812.105180913146</v>
      </c>
      <c r="J7" s="26">
        <f>SUM(I7:$I$109)</f>
        <v>5076742.5810932741</v>
      </c>
      <c r="K7" s="26">
        <f>SUM(J7:$J$109)</f>
        <v>171705018.68168902</v>
      </c>
    </row>
    <row r="8" spans="1:237">
      <c r="A8" s="15">
        <v>4</v>
      </c>
      <c r="B8" s="24">
        <f t="shared" si="2"/>
        <v>0.99989095551835394</v>
      </c>
      <c r="C8" s="16">
        <f t="shared" si="3"/>
        <v>1.0904448164602696E-4</v>
      </c>
      <c r="D8" s="35">
        <v>99733.336670000004</v>
      </c>
      <c r="E8" s="26">
        <f t="shared" si="4"/>
        <v>10.875370000008843</v>
      </c>
      <c r="F8" s="26">
        <f t="shared" si="0"/>
        <v>10.34754139503622</v>
      </c>
      <c r="G8" s="26">
        <f>SUM(F8:$F$109)</f>
        <v>46535.533893791224</v>
      </c>
      <c r="H8" s="26">
        <f>SUM(G8:$G$109)</f>
        <v>3330145.5640252703</v>
      </c>
      <c r="I8" s="26">
        <f t="shared" si="1"/>
        <v>95841.77622955729</v>
      </c>
      <c r="J8" s="26">
        <f>SUM(I8:$I$109)</f>
        <v>4979930.4759123614</v>
      </c>
      <c r="K8" s="26">
        <f>SUM(J8:$J$109)</f>
        <v>166628276.10059574</v>
      </c>
    </row>
    <row r="9" spans="1:237">
      <c r="A9" s="15">
        <v>5</v>
      </c>
      <c r="B9" s="24">
        <f t="shared" si="2"/>
        <v>0.99991595213464723</v>
      </c>
      <c r="C9" s="16">
        <f t="shared" si="3"/>
        <v>8.4047865352773857E-5</v>
      </c>
      <c r="D9" s="35">
        <v>99722.461299999995</v>
      </c>
      <c r="E9" s="26">
        <f t="shared" si="4"/>
        <v>8.3814599999896018</v>
      </c>
      <c r="F9" s="26">
        <f t="shared" si="0"/>
        <v>7.8957144574639271</v>
      </c>
      <c r="G9" s="26">
        <f>SUM(F9:$F$109)</f>
        <v>46525.186352396187</v>
      </c>
      <c r="H9" s="26">
        <f>SUM(G9:$G$109)</f>
        <v>3283610.0301314788</v>
      </c>
      <c r="I9" s="26">
        <f t="shared" si="1"/>
        <v>94882.500210641883</v>
      </c>
      <c r="J9" s="26">
        <f>SUM(I9:$I$109)</f>
        <v>4884088.6996828038</v>
      </c>
      <c r="K9" s="26">
        <f>SUM(J9:$J$109)</f>
        <v>161648345.62468338</v>
      </c>
    </row>
    <row r="10" spans="1:237">
      <c r="A10" s="15">
        <v>6</v>
      </c>
      <c r="B10" s="24">
        <f t="shared" si="2"/>
        <v>0.99993183379908923</v>
      </c>
      <c r="C10" s="16">
        <f t="shared" si="3"/>
        <v>6.8166200910772906E-5</v>
      </c>
      <c r="D10" s="35">
        <v>99714.079840000006</v>
      </c>
      <c r="E10" s="26">
        <f t="shared" si="4"/>
        <v>6.7971300000062911</v>
      </c>
      <c r="F10" s="26">
        <f t="shared" si="0"/>
        <v>6.3398058711973784</v>
      </c>
      <c r="G10" s="26">
        <f>SUM(F10:$F$109)</f>
        <v>46517.29063793872</v>
      </c>
      <c r="H10" s="26">
        <f>SUM(G10:$G$109)</f>
        <v>3237084.8437790824</v>
      </c>
      <c r="I10" s="26">
        <f t="shared" si="1"/>
        <v>93935.173801029538</v>
      </c>
      <c r="J10" s="26">
        <f>SUM(I10:$I$109)</f>
        <v>4789206.1994721619</v>
      </c>
      <c r="K10" s="26">
        <f>SUM(J10:$J$109)</f>
        <v>156764256.92500061</v>
      </c>
    </row>
    <row r="11" spans="1:237">
      <c r="A11" s="15">
        <v>7</v>
      </c>
      <c r="B11" s="24">
        <f t="shared" si="2"/>
        <v>0.99993655017138117</v>
      </c>
      <c r="C11" s="16">
        <f t="shared" si="3"/>
        <v>6.3449828618784666E-5</v>
      </c>
      <c r="D11" s="35">
        <v>99707.282709999999</v>
      </c>
      <c r="E11" s="26">
        <f t="shared" si="4"/>
        <v>6.3264099999942118</v>
      </c>
      <c r="F11" s="26">
        <f t="shared" si="0"/>
        <v>5.8423334935389786</v>
      </c>
      <c r="G11" s="26">
        <f>SUM(F11:$F$109)</f>
        <v>46510.95083206753</v>
      </c>
      <c r="H11" s="26">
        <f>SUM(G11:$G$109)</f>
        <v>3190567.5531411436</v>
      </c>
      <c r="I11" s="26">
        <f t="shared" si="1"/>
        <v>92998.782769405589</v>
      </c>
      <c r="J11" s="26">
        <f>SUM(I11:$I$109)</f>
        <v>4695271.0256711328</v>
      </c>
      <c r="K11" s="26">
        <f>SUM(J11:$J$109)</f>
        <v>151975050.72552845</v>
      </c>
    </row>
    <row r="12" spans="1:237">
      <c r="A12" s="15">
        <v>8</v>
      </c>
      <c r="B12" s="24">
        <f t="shared" si="2"/>
        <v>0.99993499340186365</v>
      </c>
      <c r="C12" s="16">
        <f t="shared" si="3"/>
        <v>6.500659813632585E-5</v>
      </c>
      <c r="D12" s="35">
        <v>99700.956300000005</v>
      </c>
      <c r="E12" s="26">
        <f t="shared" si="4"/>
        <v>6.4812200000014855</v>
      </c>
      <c r="F12" s="26">
        <f t="shared" si="0"/>
        <v>5.9260375556615665</v>
      </c>
      <c r="G12" s="26">
        <f>SUM(F12:$F$109)</f>
        <v>46505.108498573994</v>
      </c>
      <c r="H12" s="26">
        <f>SUM(G12:$G$109)</f>
        <v>3144056.6023090761</v>
      </c>
      <c r="I12" s="26">
        <f t="shared" si="1"/>
        <v>92072.160408492186</v>
      </c>
      <c r="J12" s="26">
        <f>SUM(I12:$I$109)</f>
        <v>4602272.2429017276</v>
      </c>
      <c r="K12" s="26">
        <f>SUM(J12:$J$109)</f>
        <v>147279779.69985732</v>
      </c>
    </row>
    <row r="13" spans="1:237">
      <c r="A13" s="15">
        <v>9</v>
      </c>
      <c r="B13" s="24">
        <f t="shared" si="2"/>
        <v>0.99993014627947618</v>
      </c>
      <c r="C13" s="16">
        <f t="shared" si="3"/>
        <v>6.9853720523775501E-5</v>
      </c>
      <c r="D13" s="35">
        <v>99694.475080000004</v>
      </c>
      <c r="E13" s="26">
        <f t="shared" si="4"/>
        <v>6.9640300000028219</v>
      </c>
      <c r="F13" s="26">
        <f t="shared" si="0"/>
        <v>6.304445511093129</v>
      </c>
      <c r="G13" s="26">
        <f>SUM(F13:$F$109)</f>
        <v>46499.182461018332</v>
      </c>
      <c r="H13" s="26">
        <f>SUM(G13:$G$109)</f>
        <v>3097551.4938105019</v>
      </c>
      <c r="I13" s="26">
        <f t="shared" si="1"/>
        <v>91154.628822337574</v>
      </c>
      <c r="J13" s="26">
        <f>SUM(I13:$I$109)</f>
        <v>4510200.0824932354</v>
      </c>
      <c r="K13" s="26">
        <f>SUM(J13:$J$109)</f>
        <v>142677507.45695555</v>
      </c>
    </row>
    <row r="14" spans="1:237">
      <c r="A14" s="15">
        <v>10</v>
      </c>
      <c r="B14" s="24">
        <f t="shared" si="2"/>
        <v>0.99992304241605401</v>
      </c>
      <c r="C14" s="16">
        <f t="shared" si="3"/>
        <v>7.6957583945968866E-5</v>
      </c>
      <c r="D14" s="35">
        <v>99687.511050000001</v>
      </c>
      <c r="E14" s="26">
        <f t="shared" si="4"/>
        <v>7.6717099999950733</v>
      </c>
      <c r="F14" s="26">
        <f t="shared" si="0"/>
        <v>6.8763356269141038</v>
      </c>
      <c r="G14" s="26">
        <f>SUM(F14:$F$109)</f>
        <v>46492.878015507238</v>
      </c>
      <c r="H14" s="26">
        <f>SUM(G14:$G$109)</f>
        <v>3051052.3113494837</v>
      </c>
      <c r="I14" s="26">
        <f t="shared" si="1"/>
        <v>90245.8032993776</v>
      </c>
      <c r="J14" s="26">
        <f>SUM(I14:$I$109)</f>
        <v>4419045.4536708957</v>
      </c>
      <c r="K14" s="26">
        <f>SUM(J14:$J$109)</f>
        <v>138167307.37446234</v>
      </c>
    </row>
    <row r="15" spans="1:237">
      <c r="A15" s="15">
        <v>11</v>
      </c>
      <c r="B15" s="24">
        <f t="shared" si="2"/>
        <v>0.99991322608405797</v>
      </c>
      <c r="C15" s="16">
        <f t="shared" si="3"/>
        <v>8.6773915942064644E-5</v>
      </c>
      <c r="D15" s="35">
        <v>99679.839340000006</v>
      </c>
      <c r="E15" s="26">
        <f t="shared" si="4"/>
        <v>8.6496100000076694</v>
      </c>
      <c r="F15" s="26">
        <f t="shared" si="0"/>
        <v>7.6760896933525302</v>
      </c>
      <c r="G15" s="26">
        <f>SUM(F15:$F$109)</f>
        <v>46486.001679880319</v>
      </c>
      <c r="H15" s="26">
        <f>SUM(G15:$G$109)</f>
        <v>3004559.4333339762</v>
      </c>
      <c r="I15" s="26">
        <f t="shared" si="1"/>
        <v>89345.404158806356</v>
      </c>
      <c r="J15" s="26">
        <f>SUM(I15:$I$109)</f>
        <v>4328799.650371518</v>
      </c>
      <c r="K15" s="26">
        <f>SUM(J15:$J$109)</f>
        <v>133748261.92079133</v>
      </c>
    </row>
    <row r="16" spans="1:237">
      <c r="A16" s="15">
        <v>12</v>
      </c>
      <c r="B16" s="24">
        <f t="shared" si="2"/>
        <v>0.99989992444128517</v>
      </c>
      <c r="C16" s="16">
        <f t="shared" si="3"/>
        <v>1.000755587148518E-4</v>
      </c>
      <c r="D16" s="35">
        <v>99671.189729999998</v>
      </c>
      <c r="E16" s="26">
        <f t="shared" si="4"/>
        <v>9.9746500000037486</v>
      </c>
      <c r="F16" s="26">
        <f t="shared" si="0"/>
        <v>8.7643518958360289</v>
      </c>
      <c r="G16" s="26">
        <f>SUM(F16:$F$109)</f>
        <v>46478.325590186963</v>
      </c>
      <c r="H16" s="26">
        <f>SUM(G16:$G$109)</f>
        <v>2958073.4316540956</v>
      </c>
      <c r="I16" s="26">
        <f t="shared" si="1"/>
        <v>88453.120107144612</v>
      </c>
      <c r="J16" s="26">
        <f>SUM(I16:$I$109)</f>
        <v>4239454.2462127116</v>
      </c>
      <c r="K16" s="26">
        <f>SUM(J16:$J$109)</f>
        <v>129419462.27041981</v>
      </c>
    </row>
    <row r="17" spans="1:11">
      <c r="A17" s="15">
        <v>13</v>
      </c>
      <c r="B17" s="24">
        <f t="shared" si="2"/>
        <v>0.99988150626108141</v>
      </c>
      <c r="C17" s="16">
        <f t="shared" si="3"/>
        <v>1.1849373891858969E-4</v>
      </c>
      <c r="D17" s="35">
        <v>99661.215079999994</v>
      </c>
      <c r="E17" s="26">
        <f t="shared" si="4"/>
        <v>11.809229999998934</v>
      </c>
      <c r="F17" s="26">
        <f t="shared" si="0"/>
        <v>10.273592799212883</v>
      </c>
      <c r="G17" s="26">
        <f>SUM(F17:$F$109)</f>
        <v>46469.561238291128</v>
      </c>
      <c r="H17" s="26">
        <f>SUM(G17:$G$109)</f>
        <v>2911595.1060639089</v>
      </c>
      <c r="I17" s="26">
        <f t="shared" si="1"/>
        <v>87568.582288841411</v>
      </c>
      <c r="J17" s="26">
        <f>SUM(I17:$I$109)</f>
        <v>4151001.1261055656</v>
      </c>
      <c r="K17" s="26">
        <f>SUM(J17:$J$109)</f>
        <v>125180008.02420706</v>
      </c>
    </row>
    <row r="18" spans="1:11">
      <c r="A18" s="15">
        <v>14</v>
      </c>
      <c r="B18" s="24">
        <f t="shared" si="2"/>
        <v>0.99985507199087842</v>
      </c>
      <c r="C18" s="16">
        <f t="shared" si="3"/>
        <v>1.449280091216126E-4</v>
      </c>
      <c r="D18" s="35">
        <v>99649.405849999996</v>
      </c>
      <c r="E18" s="26">
        <f t="shared" si="4"/>
        <v>14.441989999992074</v>
      </c>
      <c r="F18" s="26">
        <f t="shared" si="0"/>
        <v>12.439600501969871</v>
      </c>
      <c r="G18" s="26">
        <f>SUM(F18:$F$109)</f>
        <v>46459.287645491924</v>
      </c>
      <c r="H18" s="26">
        <f>SUM(G18:$G$109)</f>
        <v>2865125.5448256177</v>
      </c>
      <c r="I18" s="26">
        <f t="shared" si="1"/>
        <v>86691.29302981605</v>
      </c>
      <c r="J18" s="26">
        <f>SUM(I18:$I$109)</f>
        <v>4063432.5438167239</v>
      </c>
      <c r="K18" s="26">
        <f>SUM(J18:$J$109)</f>
        <v>121029006.89810151</v>
      </c>
    </row>
    <row r="19" spans="1:11">
      <c r="A19" s="15">
        <v>15</v>
      </c>
      <c r="B19" s="24">
        <f t="shared" si="2"/>
        <v>0.99981638062291367</v>
      </c>
      <c r="C19" s="16">
        <f t="shared" si="3"/>
        <v>1.8361937708637703E-4</v>
      </c>
      <c r="D19" s="35">
        <v>99634.963860000003</v>
      </c>
      <c r="E19" s="26">
        <f t="shared" si="4"/>
        <v>18.294909999996889</v>
      </c>
      <c r="F19" s="26">
        <f t="shared" si="0"/>
        <v>15.60228823814829</v>
      </c>
      <c r="G19" s="26">
        <f>SUM(F19:$F$109)</f>
        <v>46446.848044989943</v>
      </c>
      <c r="H19" s="26">
        <f>SUM(G19:$G$109)</f>
        <v>2818666.2571801255</v>
      </c>
      <c r="I19" s="26">
        <f t="shared" si="1"/>
        <v>85820.523795355504</v>
      </c>
      <c r="J19" s="26">
        <f>SUM(I19:$I$109)</f>
        <v>3976741.250786908</v>
      </c>
      <c r="K19" s="26">
        <f>SUM(J19:$J$109)</f>
        <v>116965574.35428479</v>
      </c>
    </row>
    <row r="20" spans="1:11">
      <c r="A20" s="15">
        <v>16</v>
      </c>
      <c r="B20" s="24">
        <f t="shared" si="2"/>
        <v>0.99976283386857812</v>
      </c>
      <c r="C20" s="16">
        <f t="shared" si="3"/>
        <v>2.3716613142186525E-4</v>
      </c>
      <c r="D20" s="35">
        <v>99616.668950000007</v>
      </c>
      <c r="E20" s="26">
        <f t="shared" si="4"/>
        <v>23.625700000004144</v>
      </c>
      <c r="F20" s="26">
        <f t="shared" si="0"/>
        <v>19.949009202486419</v>
      </c>
      <c r="G20" s="26">
        <f>SUM(F20:$F$109)</f>
        <v>46431.245756751807</v>
      </c>
      <c r="H20" s="26">
        <f>SUM(G20:$G$109)</f>
        <v>2772219.4091351358</v>
      </c>
      <c r="I20" s="26">
        <f t="shared" si="1"/>
        <v>84955.213350727689</v>
      </c>
      <c r="J20" s="26">
        <f>SUM(I20:$I$109)</f>
        <v>3890920.7269915529</v>
      </c>
      <c r="K20" s="26">
        <f>SUM(J20:$J$109)</f>
        <v>112988833.10349786</v>
      </c>
    </row>
    <row r="21" spans="1:11">
      <c r="A21" s="15">
        <v>17</v>
      </c>
      <c r="B21" s="24">
        <f t="shared" si="2"/>
        <v>0.99969467325219019</v>
      </c>
      <c r="C21" s="16">
        <f t="shared" si="3"/>
        <v>3.0532674780983789E-4</v>
      </c>
      <c r="D21" s="35">
        <v>99593.043250000002</v>
      </c>
      <c r="E21" s="26">
        <f t="shared" si="4"/>
        <v>30.408420000007027</v>
      </c>
      <c r="F21" s="26">
        <f t="shared" si="0"/>
        <v>25.421965617200037</v>
      </c>
      <c r="G21" s="26">
        <f>SUM(F21:$F$109)</f>
        <v>46411.296747549313</v>
      </c>
      <c r="H21" s="26">
        <f>SUM(G21:$G$109)</f>
        <v>2725788.163378384</v>
      </c>
      <c r="I21" s="26">
        <f t="shared" si="1"/>
        <v>84094.123615280376</v>
      </c>
      <c r="J21" s="26">
        <f>SUM(I21:$I$109)</f>
        <v>3805965.5136408256</v>
      </c>
      <c r="K21" s="26">
        <f>SUM(J21:$J$109)</f>
        <v>109097912.37650633</v>
      </c>
    </row>
    <row r="22" spans="1:11">
      <c r="A22" s="15">
        <v>18</v>
      </c>
      <c r="B22" s="24">
        <f t="shared" si="2"/>
        <v>0.99961605787085428</v>
      </c>
      <c r="C22" s="16">
        <f t="shared" si="3"/>
        <v>3.8394212914575417E-4</v>
      </c>
      <c r="D22" s="35">
        <v>99562.634829999995</v>
      </c>
      <c r="E22" s="26">
        <f t="shared" si="4"/>
        <v>38.226289999991423</v>
      </c>
      <c r="F22" s="26">
        <f t="shared" si="0"/>
        <v>31.641426036912844</v>
      </c>
      <c r="G22" s="26">
        <f>SUM(F22:$F$109)</f>
        <v>46385.874781932122</v>
      </c>
      <c r="H22" s="26">
        <f>SUM(G22:$G$109)</f>
        <v>2679376.8666308345</v>
      </c>
      <c r="I22" s="26">
        <f t="shared" si="1"/>
        <v>83236.086564363359</v>
      </c>
      <c r="J22" s="26">
        <f>SUM(I22:$I$109)</f>
        <v>3721871.3900255449</v>
      </c>
      <c r="K22" s="26">
        <f>SUM(J22:$J$109)</f>
        <v>105291946.86286551</v>
      </c>
    </row>
    <row r="23" spans="1:11">
      <c r="A23" s="15">
        <v>19</v>
      </c>
      <c r="B23" s="24">
        <f t="shared" si="2"/>
        <v>0.99953411267969128</v>
      </c>
      <c r="C23" s="16">
        <f t="shared" si="3"/>
        <v>4.6588732030869982E-4</v>
      </c>
      <c r="D23" s="35">
        <v>99524.408540000004</v>
      </c>
      <c r="E23" s="26">
        <f t="shared" si="4"/>
        <v>46.36716000000888</v>
      </c>
      <c r="F23" s="26">
        <f t="shared" si="0"/>
        <v>37.999949583251897</v>
      </c>
      <c r="G23" s="26">
        <f>SUM(F23:$F$109)</f>
        <v>46354.233355895201</v>
      </c>
      <c r="H23" s="26">
        <f>SUM(G23:$G$109)</f>
        <v>2632990.9918489028</v>
      </c>
      <c r="I23" s="26">
        <f t="shared" si="1"/>
        <v>82380.325469372343</v>
      </c>
      <c r="J23" s="26">
        <f>SUM(I23:$I$109)</f>
        <v>3638635.303461181</v>
      </c>
      <c r="K23" s="26">
        <f>SUM(J23:$J$109)</f>
        <v>101570075.47283995</v>
      </c>
    </row>
    <row r="24" spans="1:11">
      <c r="A24" s="15">
        <v>20</v>
      </c>
      <c r="B24" s="24">
        <f t="shared" si="2"/>
        <v>0.99946009039527794</v>
      </c>
      <c r="C24" s="16">
        <f t="shared" si="3"/>
        <v>5.3990960472200585E-4</v>
      </c>
      <c r="D24" s="35">
        <v>99478.041379999995</v>
      </c>
      <c r="E24" s="26">
        <f t="shared" si="4"/>
        <v>53.709149999995134</v>
      </c>
      <c r="F24" s="26">
        <f t="shared" si="0"/>
        <v>43.581224642586484</v>
      </c>
      <c r="G24" s="26">
        <f>SUM(F24:$F$109)</f>
        <v>46316.233406311956</v>
      </c>
      <c r="H24" s="26">
        <f>SUM(G24:$G$109)</f>
        <v>2586636.7584930076</v>
      </c>
      <c r="I24" s="26">
        <f t="shared" si="1"/>
        <v>81526.678732963628</v>
      </c>
      <c r="J24" s="26">
        <f>SUM(I24:$I$109)</f>
        <v>3556254.9779918091</v>
      </c>
      <c r="K24" s="26">
        <f>SUM(J24:$J$109)</f>
        <v>97931440.169378787</v>
      </c>
    </row>
    <row r="25" spans="1:11">
      <c r="A25" s="15">
        <v>21</v>
      </c>
      <c r="B25" s="24">
        <f t="shared" si="2"/>
        <v>0.99940444025449404</v>
      </c>
      <c r="C25" s="16">
        <f t="shared" si="3"/>
        <v>5.9555974550600942E-4</v>
      </c>
      <c r="D25" s="35">
        <v>99424.33223</v>
      </c>
      <c r="E25" s="26">
        <f t="shared" si="4"/>
        <v>59.21313000000373</v>
      </c>
      <c r="F25" s="26">
        <f t="shared" si="0"/>
        <v>47.571604022023777</v>
      </c>
      <c r="G25" s="26">
        <f>SUM(F25:$F$109)</f>
        <v>46272.652181669364</v>
      </c>
      <c r="H25" s="26">
        <f>SUM(G25:$G$109)</f>
        <v>2540320.5250866958</v>
      </c>
      <c r="I25" s="26">
        <f t="shared" si="1"/>
        <v>80675.902669380812</v>
      </c>
      <c r="J25" s="26">
        <f>SUM(I25:$I$109)</f>
        <v>3474728.2992588459</v>
      </c>
      <c r="K25" s="26">
        <f>SUM(J25:$J$109)</f>
        <v>94375185.191386968</v>
      </c>
    </row>
    <row r="26" spans="1:11">
      <c r="A26" s="15">
        <v>22</v>
      </c>
      <c r="B26" s="24">
        <f t="shared" si="2"/>
        <v>0.99936703713969588</v>
      </c>
      <c r="C26" s="16">
        <f t="shared" si="3"/>
        <v>6.3296286030416768E-4</v>
      </c>
      <c r="D26" s="35">
        <v>99365.119099999996</v>
      </c>
      <c r="E26" s="26">
        <f t="shared" si="4"/>
        <v>62.894430000000284</v>
      </c>
      <c r="F26" s="26">
        <f t="shared" si="0"/>
        <v>50.028857898338757</v>
      </c>
      <c r="G26" s="26">
        <f>SUM(F26:$F$109)</f>
        <v>46225.080577647335</v>
      </c>
      <c r="H26" s="26">
        <f>SUM(G26:$G$109)</f>
        <v>2494047.8729050262</v>
      </c>
      <c r="I26" s="26">
        <f t="shared" si="1"/>
        <v>79829.559751800552</v>
      </c>
      <c r="J26" s="26">
        <f>SUM(I26:$I$109)</f>
        <v>3394052.3965894645</v>
      </c>
      <c r="K26" s="26">
        <f>SUM(J26:$J$109)</f>
        <v>90900456.89212811</v>
      </c>
    </row>
    <row r="27" spans="1:11">
      <c r="A27" s="15">
        <v>23</v>
      </c>
      <c r="B27" s="24">
        <f t="shared" si="2"/>
        <v>0.99934256397359722</v>
      </c>
      <c r="C27" s="16">
        <f t="shared" si="3"/>
        <v>6.5743602640276838E-4</v>
      </c>
      <c r="D27" s="35">
        <v>99302.224669999996</v>
      </c>
      <c r="E27" s="26">
        <f t="shared" si="4"/>
        <v>65.284859999999753</v>
      </c>
      <c r="F27" s="26">
        <f t="shared" si="0"/>
        <v>51.416144369599593</v>
      </c>
      <c r="G27" s="26">
        <f>SUM(F27:$F$109)</f>
        <v>46175.051719749004</v>
      </c>
      <c r="H27" s="26">
        <f>SUM(G27:$G$109)</f>
        <v>2447822.7923273789</v>
      </c>
      <c r="I27" s="26">
        <f t="shared" si="1"/>
        <v>78989.139213191316</v>
      </c>
      <c r="J27" s="26">
        <f>SUM(I27:$I$109)</f>
        <v>3314222.8368376642</v>
      </c>
      <c r="K27" s="26">
        <f>SUM(J27:$J$109)</f>
        <v>87506404.495538667</v>
      </c>
    </row>
    <row r="28" spans="1:11">
      <c r="A28" s="15">
        <v>24</v>
      </c>
      <c r="B28" s="24">
        <f t="shared" si="2"/>
        <v>0.99932484526298093</v>
      </c>
      <c r="C28" s="16">
        <f t="shared" si="3"/>
        <v>6.7515473701905469E-4</v>
      </c>
      <c r="D28" s="35">
        <v>99236.939809999996</v>
      </c>
      <c r="E28" s="26">
        <f t="shared" si="4"/>
        <v>67.000289999996312</v>
      </c>
      <c r="F28" s="26">
        <f t="shared" si="0"/>
        <v>52.244711813429063</v>
      </c>
      <c r="G28" s="26">
        <f>SUM(F28:$F$109)</f>
        <v>46123.635575379398</v>
      </c>
      <c r="H28" s="26">
        <f>SUM(G28:$G$109)</f>
        <v>2401647.74060763</v>
      </c>
      <c r="I28" s="26">
        <f t="shared" si="1"/>
        <v>78155.652383542591</v>
      </c>
      <c r="J28" s="26">
        <f>SUM(I28:$I$109)</f>
        <v>3235233.6976244729</v>
      </c>
      <c r="K28" s="26">
        <f>SUM(J28:$J$109)</f>
        <v>84192181.658701003</v>
      </c>
    </row>
    <row r="29" spans="1:11">
      <c r="A29" s="15">
        <v>25</v>
      </c>
      <c r="B29" s="24">
        <f t="shared" si="2"/>
        <v>0.99930904616528293</v>
      </c>
      <c r="C29" s="16">
        <f t="shared" si="3"/>
        <v>6.9095383471707726E-4</v>
      </c>
      <c r="D29" s="35">
        <v>99169.93952</v>
      </c>
      <c r="E29" s="26">
        <f t="shared" si="4"/>
        <v>68.521850000004633</v>
      </c>
      <c r="F29" s="26">
        <f t="shared" si="0"/>
        <v>52.902154738175419</v>
      </c>
      <c r="G29" s="26">
        <f>SUM(F29:$F$109)</f>
        <v>46071.390863565968</v>
      </c>
      <c r="H29" s="26">
        <f>SUM(G29:$G$109)</f>
        <v>2355524.1050322508</v>
      </c>
      <c r="I29" s="26">
        <f t="shared" si="1"/>
        <v>77329.589331298033</v>
      </c>
      <c r="J29" s="26">
        <f>SUM(I29:$I$109)</f>
        <v>3157078.0452409312</v>
      </c>
      <c r="K29" s="26">
        <f>SUM(J29:$J$109)</f>
        <v>80956947.961076513</v>
      </c>
    </row>
    <row r="30" spans="1:11">
      <c r="A30" s="15">
        <v>26</v>
      </c>
      <c r="B30" s="24">
        <f t="shared" si="2"/>
        <v>0.99929004961125512</v>
      </c>
      <c r="C30" s="16">
        <f t="shared" si="3"/>
        <v>7.099503887449325E-4</v>
      </c>
      <c r="D30" s="35">
        <v>99101.417669999995</v>
      </c>
      <c r="E30" s="26">
        <f t="shared" si="4"/>
        <v>70.357089999990421</v>
      </c>
      <c r="F30" s="26">
        <f t="shared" si="0"/>
        <v>53.781235685585735</v>
      </c>
      <c r="G30" s="26">
        <f>SUM(F30:$F$109)</f>
        <v>46018.488708827797</v>
      </c>
      <c r="H30" s="26">
        <f>SUM(G30:$G$109)</f>
        <v>2309452.7141686846</v>
      </c>
      <c r="I30" s="26">
        <f t="shared" si="1"/>
        <v>76511.047678230185</v>
      </c>
      <c r="J30" s="26">
        <f>SUM(I30:$I$109)</f>
        <v>3079748.4559096331</v>
      </c>
      <c r="K30" s="26">
        <f>SUM(J30:$J$109)</f>
        <v>77799869.915835604</v>
      </c>
    </row>
    <row r="31" spans="1:11">
      <c r="A31" s="15">
        <v>27</v>
      </c>
      <c r="B31" s="24">
        <f t="shared" si="2"/>
        <v>0.99926414056788648</v>
      </c>
      <c r="C31" s="16">
        <f t="shared" si="3"/>
        <v>7.3585943211354737E-4</v>
      </c>
      <c r="D31" s="35">
        <v>99031.060580000005</v>
      </c>
      <c r="E31" s="26">
        <f t="shared" si="4"/>
        <v>72.872940000001108</v>
      </c>
      <c r="F31" s="26">
        <f t="shared" si="0"/>
        <v>55.152832968404617</v>
      </c>
      <c r="G31" s="26">
        <f>SUM(F31:$F$109)</f>
        <v>45964.707473142211</v>
      </c>
      <c r="H31" s="26">
        <f>SUM(G31:$G$109)</f>
        <v>2263434.2254598569</v>
      </c>
      <c r="I31" s="26">
        <f t="shared" si="1"/>
        <v>75699.731317017577</v>
      </c>
      <c r="J31" s="26">
        <f>SUM(I31:$I$109)</f>
        <v>3003237.4082314027</v>
      </c>
      <c r="K31" s="26">
        <f>SUM(J31:$J$109)</f>
        <v>74720121.45992595</v>
      </c>
    </row>
    <row r="32" spans="1:11">
      <c r="A32" s="15">
        <v>28</v>
      </c>
      <c r="B32" s="24">
        <f t="shared" si="2"/>
        <v>0.9992289869911769</v>
      </c>
      <c r="C32" s="16">
        <f t="shared" si="3"/>
        <v>7.7101300882310292E-4</v>
      </c>
      <c r="D32" s="35">
        <v>98958.187640000004</v>
      </c>
      <c r="E32" s="26">
        <f t="shared" si="4"/>
        <v>76.298049999997602</v>
      </c>
      <c r="F32" s="26">
        <f t="shared" si="0"/>
        <v>57.173344596240739</v>
      </c>
      <c r="G32" s="26">
        <f>SUM(F32:$F$109)</f>
        <v>45909.554640173803</v>
      </c>
      <c r="H32" s="26">
        <f>SUM(G32:$G$109)</f>
        <v>2217469.5179867148</v>
      </c>
      <c r="I32" s="26">
        <f t="shared" si="1"/>
        <v>74895.076193781657</v>
      </c>
      <c r="J32" s="26">
        <f>SUM(I32:$I$109)</f>
        <v>2927537.6769143846</v>
      </c>
      <c r="K32" s="26">
        <f>SUM(J32:$J$109)</f>
        <v>71716884.051694527</v>
      </c>
    </row>
    <row r="33" spans="1:11">
      <c r="A33" s="15">
        <v>29</v>
      </c>
      <c r="B33" s="24">
        <f t="shared" si="2"/>
        <v>0.99918200774342614</v>
      </c>
      <c r="C33" s="16">
        <f t="shared" si="3"/>
        <v>8.1799225657386255E-4</v>
      </c>
      <c r="D33" s="35">
        <v>98881.889590000006</v>
      </c>
      <c r="E33" s="26">
        <f t="shared" si="4"/>
        <v>80.884620000011637</v>
      </c>
      <c r="F33" s="26">
        <f t="shared" si="0"/>
        <v>60.010153274511389</v>
      </c>
      <c r="G33" s="26">
        <f>SUM(F33:$F$109)</f>
        <v>45852.381295577572</v>
      </c>
      <c r="H33" s="26">
        <f>SUM(G33:$G$109)</f>
        <v>2171559.9633465409</v>
      </c>
      <c r="I33" s="26">
        <f t="shared" si="1"/>
        <v>74096.367441326191</v>
      </c>
      <c r="J33" s="26">
        <f>SUM(I33:$I$109)</f>
        <v>2852642.600720603</v>
      </c>
      <c r="K33" s="26">
        <f>SUM(J33:$J$109)</f>
        <v>68789346.374780148</v>
      </c>
    </row>
    <row r="34" spans="1:11">
      <c r="A34" s="15">
        <v>30</v>
      </c>
      <c r="B34" s="24">
        <f t="shared" si="2"/>
        <v>0.99912317035614873</v>
      </c>
      <c r="C34" s="16">
        <f t="shared" si="3"/>
        <v>8.7682964385130103E-4</v>
      </c>
      <c r="D34" s="35">
        <v>98801.004969999995</v>
      </c>
      <c r="E34" s="26">
        <f t="shared" si="4"/>
        <v>86.631649999995716</v>
      </c>
      <c r="F34" s="26">
        <f t="shared" si="0"/>
        <v>63.637630238326437</v>
      </c>
      <c r="G34" s="26">
        <f>SUM(F34:$F$109)</f>
        <v>45792.371142303055</v>
      </c>
      <c r="H34" s="26">
        <f>SUM(G34:$G$109)</f>
        <v>2125707.5820509638</v>
      </c>
      <c r="I34" s="26">
        <f t="shared" si="1"/>
        <v>73302.729887642519</v>
      </c>
      <c r="J34" s="26">
        <f>SUM(I34:$I$109)</f>
        <v>2778546.2332792766</v>
      </c>
      <c r="K34" s="26">
        <f>SUM(J34:$J$109)</f>
        <v>65936703.774059534</v>
      </c>
    </row>
    <row r="35" spans="1:11">
      <c r="A35" s="15">
        <v>31</v>
      </c>
      <c r="B35" s="24">
        <f t="shared" si="2"/>
        <v>0.99905473400821265</v>
      </c>
      <c r="C35" s="16">
        <f t="shared" si="3"/>
        <v>9.4526599178738728E-4</v>
      </c>
      <c r="D35" s="35">
        <v>98714.373319999999</v>
      </c>
      <c r="E35" s="26">
        <f t="shared" si="4"/>
        <v>93.3113400000002</v>
      </c>
      <c r="F35" s="26">
        <f t="shared" si="0"/>
        <v>67.865720650354362</v>
      </c>
      <c r="G35" s="26">
        <f>SUM(F35:$F$109)</f>
        <v>45728.733512064726</v>
      </c>
      <c r="H35" s="26">
        <f>SUM(G35:$G$109)</f>
        <v>2079915.2109086597</v>
      </c>
      <c r="I35" s="26">
        <f t="shared" si="1"/>
        <v>72513.322654556236</v>
      </c>
      <c r="J35" s="26">
        <f>SUM(I35:$I$109)</f>
        <v>2705243.5033916337</v>
      </c>
      <c r="K35" s="26">
        <f>SUM(J35:$J$109)</f>
        <v>63158157.540780261</v>
      </c>
    </row>
    <row r="36" spans="1:11">
      <c r="A36" s="15">
        <v>32</v>
      </c>
      <c r="B36" s="24">
        <f t="shared" si="2"/>
        <v>0.99897967302339119</v>
      </c>
      <c r="C36" s="16">
        <f t="shared" si="3"/>
        <v>1.0203269766087724E-3</v>
      </c>
      <c r="D36" s="35">
        <v>98621.061979999999</v>
      </c>
      <c r="E36" s="26">
        <f t="shared" si="4"/>
        <v>100.62572999999975</v>
      </c>
      <c r="F36" s="26">
        <f t="shared" ref="F36:F67" si="5">E36*$N$3^(A36+1)</f>
        <v>72.460897549414312</v>
      </c>
      <c r="G36" s="26">
        <f>SUM(F36:$F$109)</f>
        <v>45660.86779141437</v>
      </c>
      <c r="H36" s="26">
        <f>SUM(G36:$G$109)</f>
        <v>2034186.4773965953</v>
      </c>
      <c r="I36" s="26">
        <f t="shared" ref="I36:I67" si="6">D36*$N$3^A36</f>
        <v>71727.503244256804</v>
      </c>
      <c r="J36" s="26">
        <f>SUM(I36:$I$109)</f>
        <v>2632730.1807370782</v>
      </c>
      <c r="K36" s="26">
        <f>SUM(J36:$J$109)</f>
        <v>60452914.037388623</v>
      </c>
    </row>
    <row r="37" spans="1:11">
      <c r="A37" s="15">
        <v>33</v>
      </c>
      <c r="B37" s="24">
        <f t="shared" si="2"/>
        <v>0.99890048314722113</v>
      </c>
      <c r="C37" s="16">
        <f t="shared" si="3"/>
        <v>1.099516852778858E-3</v>
      </c>
      <c r="D37" s="35">
        <v>98520.436249999999</v>
      </c>
      <c r="E37" s="26">
        <f t="shared" si="4"/>
        <v>108.32488000000012</v>
      </c>
      <c r="F37" s="26">
        <f t="shared" si="5"/>
        <v>77.232751619456195</v>
      </c>
      <c r="G37" s="26">
        <f>SUM(F37:$F$109)</f>
        <v>45588.406893864965</v>
      </c>
      <c r="H37" s="26">
        <f>SUM(G37:$G$109)</f>
        <v>1988525.6096051808</v>
      </c>
      <c r="I37" s="26">
        <f t="shared" si="6"/>
        <v>70944.869047259301</v>
      </c>
      <c r="J37" s="26">
        <f>SUM(I37:$I$109)</f>
        <v>2561002.6774928216</v>
      </c>
      <c r="K37" s="26">
        <f>SUM(J37:$J$109)</f>
        <v>57820183.856651552</v>
      </c>
    </row>
    <row r="38" spans="1:11">
      <c r="A38" s="15">
        <v>34</v>
      </c>
      <c r="B38" s="24">
        <f t="shared" si="2"/>
        <v>0.9988198276778828</v>
      </c>
      <c r="C38" s="16">
        <f t="shared" si="3"/>
        <v>1.1801723221172439E-3</v>
      </c>
      <c r="D38" s="35">
        <v>98412.111369999999</v>
      </c>
      <c r="E38" s="26">
        <f t="shared" si="4"/>
        <v>116.14324999999371</v>
      </c>
      <c r="F38" s="26">
        <f t="shared" si="5"/>
        <v>81.987169307349589</v>
      </c>
      <c r="G38" s="26">
        <f>SUM(F38:$F$109)</f>
        <v>45511.174142245502</v>
      </c>
      <c r="H38" s="26">
        <f>SUM(G38:$G$109)</f>
        <v>1942937.2027113158</v>
      </c>
      <c r="I38" s="26">
        <f t="shared" si="6"/>
        <v>70165.211849627362</v>
      </c>
      <c r="J38" s="26">
        <f>SUM(I38:$I$109)</f>
        <v>2490057.8084455626</v>
      </c>
      <c r="K38" s="26">
        <f>SUM(J38:$J$109)</f>
        <v>55259181.179158725</v>
      </c>
    </row>
    <row r="39" spans="1:11">
      <c r="A39" s="15">
        <v>35</v>
      </c>
      <c r="B39" s="24">
        <f t="shared" si="2"/>
        <v>0.99874037600556664</v>
      </c>
      <c r="C39" s="16">
        <f t="shared" si="3"/>
        <v>1.2596239944333454E-3</v>
      </c>
      <c r="D39" s="35">
        <v>98295.968120000005</v>
      </c>
      <c r="E39" s="26">
        <f t="shared" si="4"/>
        <v>123.81596000000718</v>
      </c>
      <c r="F39" s="26">
        <f t="shared" si="5"/>
        <v>86.538063606055658</v>
      </c>
      <c r="G39" s="26">
        <f>SUM(F39:$F$109)</f>
        <v>45429.186972938165</v>
      </c>
      <c r="H39" s="26">
        <f>SUM(G39:$G$109)</f>
        <v>1897426.0285690704</v>
      </c>
      <c r="I39" s="26">
        <f t="shared" si="6"/>
        <v>69388.519612501928</v>
      </c>
      <c r="J39" s="26">
        <f>SUM(I39:$I$109)</f>
        <v>2419892.5965959355</v>
      </c>
      <c r="K39" s="26">
        <f>SUM(J39:$J$109)</f>
        <v>52769123.370713167</v>
      </c>
    </row>
    <row r="40" spans="1:11">
      <c r="A40" s="15">
        <v>36</v>
      </c>
      <c r="B40" s="24">
        <f t="shared" si="2"/>
        <v>0.99866193062788411</v>
      </c>
      <c r="C40" s="16">
        <f t="shared" si="3"/>
        <v>1.3380693721158918E-3</v>
      </c>
      <c r="D40" s="35">
        <v>98172.152159999998</v>
      </c>
      <c r="E40" s="26">
        <f t="shared" si="4"/>
        <v>131.361149999997</v>
      </c>
      <c r="F40" s="26">
        <f t="shared" si="5"/>
        <v>90.902559551214495</v>
      </c>
      <c r="G40" s="26">
        <f>SUM(F40:$F$109)</f>
        <v>45342.648909332107</v>
      </c>
      <c r="H40" s="26">
        <f>SUM(G40:$G$109)</f>
        <v>1851996.8415961324</v>
      </c>
      <c r="I40" s="26">
        <f t="shared" si="6"/>
        <v>68614.966503227537</v>
      </c>
      <c r="J40" s="26">
        <f>SUM(I40:$I$109)</f>
        <v>2350504.0769834332</v>
      </c>
      <c r="K40" s="26">
        <f>SUM(J40:$J$109)</f>
        <v>50349230.774117231</v>
      </c>
    </row>
    <row r="41" spans="1:11">
      <c r="A41" s="15">
        <v>37</v>
      </c>
      <c r="B41" s="24">
        <f t="shared" si="2"/>
        <v>0.99858308629939718</v>
      </c>
      <c r="C41" s="16">
        <f t="shared" si="3"/>
        <v>1.4169137006028204E-3</v>
      </c>
      <c r="D41" s="35">
        <v>98040.791010000001</v>
      </c>
      <c r="E41" s="26">
        <f t="shared" si="4"/>
        <v>138.91534000000684</v>
      </c>
      <c r="F41" s="26">
        <f t="shared" si="5"/>
        <v>95.178312922221579</v>
      </c>
      <c r="G41" s="26">
        <f>SUM(F41:$F$109)</f>
        <v>45251.746349780886</v>
      </c>
      <c r="H41" s="26">
        <f>SUM(G41:$G$109)</f>
        <v>1806654.1926868004</v>
      </c>
      <c r="I41" s="26">
        <f t="shared" si="6"/>
        <v>67844.707839683979</v>
      </c>
      <c r="J41" s="26">
        <f>SUM(I41:$I$109)</f>
        <v>2281889.1104802056</v>
      </c>
      <c r="K41" s="26">
        <f>SUM(J41:$J$109)</f>
        <v>47998726.697133794</v>
      </c>
    </row>
    <row r="42" spans="1:11">
      <c r="A42" s="15">
        <v>38</v>
      </c>
      <c r="B42" s="24">
        <f t="shared" si="2"/>
        <v>0.99850187068433327</v>
      </c>
      <c r="C42" s="16">
        <f t="shared" si="3"/>
        <v>1.4981293156667507E-3</v>
      </c>
      <c r="D42" s="35">
        <v>97901.875669999994</v>
      </c>
      <c r="E42" s="26">
        <f t="shared" si="4"/>
        <v>146.6696699999884</v>
      </c>
      <c r="F42" s="26">
        <f t="shared" si="5"/>
        <v>99.496255673427939</v>
      </c>
      <c r="G42" s="26">
        <f>SUM(F42:$F$109)</f>
        <v>45156.568036858669</v>
      </c>
      <c r="H42" s="26">
        <f>SUM(G42:$G$109)</f>
        <v>1761402.4463370196</v>
      </c>
      <c r="I42" s="26">
        <f t="shared" si="6"/>
        <v>67077.799746170815</v>
      </c>
      <c r="J42" s="26">
        <f>SUM(I42:$I$109)</f>
        <v>2214044.4026405215</v>
      </c>
      <c r="K42" s="26">
        <f>SUM(J42:$J$109)</f>
        <v>45716837.58665359</v>
      </c>
    </row>
    <row r="43" spans="1:11">
      <c r="A43" s="15">
        <v>39</v>
      </c>
      <c r="B43" s="24">
        <f t="shared" si="2"/>
        <v>0.99841551630508552</v>
      </c>
      <c r="C43" s="16">
        <f t="shared" si="3"/>
        <v>1.5844836949144995E-3</v>
      </c>
      <c r="D43" s="35">
        <v>97755.206000000006</v>
      </c>
      <c r="E43" s="26">
        <f t="shared" si="4"/>
        <v>154.89153000000806</v>
      </c>
      <c r="F43" s="26">
        <f t="shared" si="5"/>
        <v>104.03338230740106</v>
      </c>
      <c r="G43" s="26">
        <f>SUM(F43:$F$109)</f>
        <v>45057.071781185245</v>
      </c>
      <c r="H43" s="26">
        <f>SUM(G43:$G$109)</f>
        <v>1716245.8783001606</v>
      </c>
      <c r="I43" s="26">
        <f t="shared" si="6"/>
        <v>66314.166859347184</v>
      </c>
      <c r="J43" s="26">
        <f>SUM(I43:$I$109)</f>
        <v>2146966.6028943504</v>
      </c>
      <c r="K43" s="26">
        <f>SUM(J43:$J$109)</f>
        <v>43502793.184013069</v>
      </c>
    </row>
    <row r="44" spans="1:11">
      <c r="A44" s="15">
        <v>40</v>
      </c>
      <c r="B44" s="24">
        <f t="shared" si="2"/>
        <v>0.99832057672262553</v>
      </c>
      <c r="C44" s="16">
        <f t="shared" si="3"/>
        <v>1.6794232773745135E-3</v>
      </c>
      <c r="D44" s="35">
        <v>97600.314469999998</v>
      </c>
      <c r="E44" s="26">
        <f t="shared" si="4"/>
        <v>163.91223999999056</v>
      </c>
      <c r="F44" s="26">
        <f t="shared" si="5"/>
        <v>109.00214900360301</v>
      </c>
      <c r="G44" s="26">
        <f>SUM(F44:$F$109)</f>
        <v>44953.038398877841</v>
      </c>
      <c r="H44" s="26">
        <f>SUM(G44:$G$109)</f>
        <v>1671188.8065189756</v>
      </c>
      <c r="I44" s="26">
        <f t="shared" si="6"/>
        <v>65553.557567541284</v>
      </c>
      <c r="J44" s="26">
        <f>SUM(I44:$I$109)</f>
        <v>2080652.436035004</v>
      </c>
      <c r="K44" s="26">
        <f>SUM(J44:$J$109)</f>
        <v>41355826.58111871</v>
      </c>
    </row>
    <row r="45" spans="1:11">
      <c r="A45" s="15">
        <v>41</v>
      </c>
      <c r="B45" s="24">
        <f t="shared" si="2"/>
        <v>0.99821369163868401</v>
      </c>
      <c r="C45" s="16">
        <f t="shared" si="3"/>
        <v>1.7863083613160456E-3</v>
      </c>
      <c r="D45" s="35">
        <v>97436.402230000007</v>
      </c>
      <c r="E45" s="26">
        <f t="shared" si="4"/>
        <v>174.05146000000241</v>
      </c>
      <c r="F45" s="26">
        <f t="shared" si="5"/>
        <v>114.5987740733688</v>
      </c>
      <c r="G45" s="26">
        <f>SUM(F45:$F$109)</f>
        <v>44844.03624987424</v>
      </c>
      <c r="H45" s="26">
        <f>SUM(G45:$G$109)</f>
        <v>1626235.7681200977</v>
      </c>
      <c r="I45" s="26">
        <f t="shared" si="6"/>
        <v>64795.510294106585</v>
      </c>
      <c r="J45" s="26">
        <f>SUM(I45:$I$109)</f>
        <v>2015098.8784674623</v>
      </c>
      <c r="K45" s="26">
        <f>SUM(J45:$J$109)</f>
        <v>39275174.145083711</v>
      </c>
    </row>
    <row r="46" spans="1:11">
      <c r="A46" s="15">
        <v>42</v>
      </c>
      <c r="B46" s="24">
        <f t="shared" si="2"/>
        <v>0.99809232649086621</v>
      </c>
      <c r="C46" s="16">
        <f t="shared" si="3"/>
        <v>1.9076735091337817E-3</v>
      </c>
      <c r="D46" s="35">
        <v>97262.350770000005</v>
      </c>
      <c r="E46" s="26">
        <f t="shared" si="4"/>
        <v>185.54481000000669</v>
      </c>
      <c r="F46" s="26">
        <f t="shared" si="5"/>
        <v>120.95664668457859</v>
      </c>
      <c r="G46" s="26">
        <f>SUM(F46:$F$109)</f>
        <v>44729.437475800871</v>
      </c>
      <c r="H46" s="26">
        <f>SUM(G46:$G$109)</f>
        <v>1581391.7318702233</v>
      </c>
      <c r="I46" s="26">
        <f t="shared" si="6"/>
        <v>64039.371814150967</v>
      </c>
      <c r="J46" s="26">
        <f>SUM(I46:$I$109)</f>
        <v>1950303.3681733559</v>
      </c>
      <c r="K46" s="26">
        <f>SUM(J46:$J$109)</f>
        <v>37260075.266616255</v>
      </c>
    </row>
    <row r="47" spans="1:11">
      <c r="A47" s="15">
        <v>43</v>
      </c>
      <c r="B47" s="24">
        <f t="shared" si="2"/>
        <v>0.99795357636630677</v>
      </c>
      <c r="C47" s="16">
        <f t="shared" si="3"/>
        <v>2.0464236336932016E-3</v>
      </c>
      <c r="D47" s="35">
        <v>97076.805959999998</v>
      </c>
      <c r="E47" s="26">
        <f t="shared" si="4"/>
        <v>198.66026999999303</v>
      </c>
      <c r="F47" s="26">
        <f t="shared" si="5"/>
        <v>128.22437029851284</v>
      </c>
      <c r="G47" s="26">
        <f>SUM(F47:$F$109)</f>
        <v>44608.480829116284</v>
      </c>
      <c r="H47" s="26">
        <f>SUM(G47:$G$109)</f>
        <v>1536662.2943944226</v>
      </c>
      <c r="I47" s="26">
        <f t="shared" si="6"/>
        <v>63284.361981187663</v>
      </c>
      <c r="J47" s="26">
        <f>SUM(I47:$I$109)</f>
        <v>1886263.9963592051</v>
      </c>
      <c r="K47" s="26">
        <f>SUM(J47:$J$109)</f>
        <v>35309771.898442909</v>
      </c>
    </row>
    <row r="48" spans="1:11">
      <c r="A48" s="15">
        <v>44</v>
      </c>
      <c r="B48" s="24">
        <f t="shared" si="2"/>
        <v>0.99779379251659162</v>
      </c>
      <c r="C48" s="16">
        <f t="shared" si="3"/>
        <v>2.2062074834083641E-3</v>
      </c>
      <c r="D48" s="35">
        <v>96878.145690000005</v>
      </c>
      <c r="E48" s="26">
        <f t="shared" si="4"/>
        <v>213.73329000000376</v>
      </c>
      <c r="F48" s="26">
        <f t="shared" si="5"/>
        <v>136.58730960166554</v>
      </c>
      <c r="G48" s="26">
        <f>SUM(F48:$F$109)</f>
        <v>44480.25645881777</v>
      </c>
      <c r="H48" s="26">
        <f>SUM(G48:$G$109)</f>
        <v>1492053.8135653064</v>
      </c>
      <c r="I48" s="26">
        <f t="shared" si="6"/>
        <v>62529.559769491258</v>
      </c>
      <c r="J48" s="26">
        <f>SUM(I48:$I$109)</f>
        <v>1822979.6343780176</v>
      </c>
      <c r="K48" s="26">
        <f>SUM(J48:$J$109)</f>
        <v>33423507.902083721</v>
      </c>
    </row>
    <row r="49" spans="1:11">
      <c r="A49" s="15">
        <v>45</v>
      </c>
      <c r="B49" s="24">
        <f t="shared" si="2"/>
        <v>0.99760834908876972</v>
      </c>
      <c r="C49" s="16">
        <f t="shared" si="3"/>
        <v>2.3916509112302388E-3</v>
      </c>
      <c r="D49" s="35">
        <v>96664.412400000001</v>
      </c>
      <c r="E49" s="26">
        <f t="shared" si="4"/>
        <v>231.1875299999956</v>
      </c>
      <c r="F49" s="26">
        <f t="shared" si="5"/>
        <v>146.27874007099638</v>
      </c>
      <c r="G49" s="26">
        <f>SUM(F49:$F$109)</f>
        <v>44343.669149216112</v>
      </c>
      <c r="H49" s="26">
        <f>SUM(G49:$G$109)</f>
        <v>1447573.5571064888</v>
      </c>
      <c r="I49" s="26">
        <f t="shared" si="6"/>
        <v>61773.867907716405</v>
      </c>
      <c r="J49" s="26">
        <f>SUM(I49:$I$109)</f>
        <v>1760450.0746085262</v>
      </c>
      <c r="K49" s="26">
        <f>SUM(J49:$J$109)</f>
        <v>31600528.267705705</v>
      </c>
    </row>
    <row r="50" spans="1:11">
      <c r="A50" s="15">
        <v>46</v>
      </c>
      <c r="B50" s="24">
        <f t="shared" si="2"/>
        <v>0.99739163291138411</v>
      </c>
      <c r="C50" s="16">
        <f t="shared" si="3"/>
        <v>2.6083670886159348E-3</v>
      </c>
      <c r="D50" s="35">
        <v>96433.224870000005</v>
      </c>
      <c r="E50" s="26">
        <f t="shared" si="4"/>
        <v>251.53325000000768</v>
      </c>
      <c r="F50" s="26">
        <f t="shared" si="5"/>
        <v>157.57627668769391</v>
      </c>
      <c r="G50" s="26">
        <f>SUM(F50:$F$109)</f>
        <v>44197.390409145104</v>
      </c>
      <c r="H50" s="26">
        <f>SUM(G50:$G$109)</f>
        <v>1403229.8879572726</v>
      </c>
      <c r="I50" s="26">
        <f t="shared" si="6"/>
        <v>61015.966713113565</v>
      </c>
      <c r="J50" s="26">
        <f>SUM(I50:$I$109)</f>
        <v>1698676.20670081</v>
      </c>
      <c r="K50" s="26">
        <f>SUM(J50:$J$109)</f>
        <v>29840078.193097178</v>
      </c>
    </row>
    <row r="51" spans="1:11">
      <c r="A51" s="15">
        <v>47</v>
      </c>
      <c r="B51" s="24">
        <f t="shared" si="2"/>
        <v>0.99713887273799229</v>
      </c>
      <c r="C51" s="16">
        <f t="shared" si="3"/>
        <v>2.8611272620077091E-3</v>
      </c>
      <c r="D51" s="35">
        <v>96181.691619999998</v>
      </c>
      <c r="E51" s="26">
        <f t="shared" si="4"/>
        <v>275.18806000000041</v>
      </c>
      <c r="F51" s="26">
        <f t="shared" si="5"/>
        <v>170.68825756470591</v>
      </c>
      <c r="G51" s="26">
        <f>SUM(F51:$F$109)</f>
        <v>44039.814132457417</v>
      </c>
      <c r="H51" s="26">
        <f>SUM(G51:$G$109)</f>
        <v>1359032.4975481273</v>
      </c>
      <c r="I51" s="26">
        <f t="shared" si="6"/>
        <v>60254.271954117823</v>
      </c>
      <c r="J51" s="26">
        <f>SUM(I51:$I$109)</f>
        <v>1637660.2399876963</v>
      </c>
      <c r="K51" s="26">
        <f>SUM(J51:$J$109)</f>
        <v>28141401.986396372</v>
      </c>
    </row>
    <row r="52" spans="1:11">
      <c r="A52" s="15">
        <v>48</v>
      </c>
      <c r="B52" s="24">
        <f t="shared" si="2"/>
        <v>0.99684626757547501</v>
      </c>
      <c r="C52" s="16">
        <f t="shared" si="3"/>
        <v>3.1537324245250135E-3</v>
      </c>
      <c r="D52" s="35">
        <v>95906.503559999997</v>
      </c>
      <c r="E52" s="26">
        <f t="shared" si="4"/>
        <v>302.46344999999565</v>
      </c>
      <c r="F52" s="26">
        <f t="shared" si="5"/>
        <v>185.74861585585563</v>
      </c>
      <c r="G52" s="26">
        <f>SUM(F52:$F$109)</f>
        <v>43869.125874892714</v>
      </c>
      <c r="H52" s="26">
        <f>SUM(G52:$G$109)</f>
        <v>1314992.6834156702</v>
      </c>
      <c r="I52" s="26">
        <f t="shared" si="6"/>
        <v>59487.006746512336</v>
      </c>
      <c r="J52" s="26">
        <f>SUM(I52:$I$109)</f>
        <v>1577405.9680335782</v>
      </c>
      <c r="K52" s="26">
        <f>SUM(J52:$J$109)</f>
        <v>26503741.746408679</v>
      </c>
    </row>
    <row r="53" spans="1:11">
      <c r="A53" s="15">
        <v>49</v>
      </c>
      <c r="B53" s="24">
        <f t="shared" si="2"/>
        <v>0.9965098750051139</v>
      </c>
      <c r="C53" s="16">
        <f t="shared" si="3"/>
        <v>3.4901249948860623E-3</v>
      </c>
      <c r="D53" s="35">
        <v>95604.040110000002</v>
      </c>
      <c r="E53" s="26">
        <f t="shared" si="4"/>
        <v>333.67005000000063</v>
      </c>
      <c r="F53" s="26">
        <f t="shared" si="5"/>
        <v>202.88434503590318</v>
      </c>
      <c r="G53" s="26">
        <f>SUM(F53:$F$109)</f>
        <v>43683.377259036854</v>
      </c>
      <c r="H53" s="26">
        <f>SUM(G53:$G$109)</f>
        <v>1271123.5575407774</v>
      </c>
      <c r="I53" s="26">
        <f t="shared" si="6"/>
        <v>58712.277865839525</v>
      </c>
      <c r="J53" s="26">
        <f>SUM(I53:$I$109)</f>
        <v>1517918.9612870659</v>
      </c>
      <c r="K53" s="26">
        <f>SUM(J53:$J$109)</f>
        <v>24926335.778375097</v>
      </c>
    </row>
    <row r="54" spans="1:11">
      <c r="A54" s="15">
        <v>50</v>
      </c>
      <c r="B54" s="24">
        <f t="shared" si="2"/>
        <v>0.99612614121507481</v>
      </c>
      <c r="C54" s="16">
        <f t="shared" si="3"/>
        <v>3.8738587849251344E-3</v>
      </c>
      <c r="D54" s="35">
        <v>95270.370060000001</v>
      </c>
      <c r="E54" s="26">
        <f t="shared" si="4"/>
        <v>369.0639599999995</v>
      </c>
      <c r="F54" s="26">
        <f t="shared" si="5"/>
        <v>222.18338264697914</v>
      </c>
      <c r="G54" s="26">
        <f>SUM(F54:$F$109)</f>
        <v>43480.492914000955</v>
      </c>
      <c r="H54" s="26">
        <f>SUM(G54:$G$109)</f>
        <v>1227440.1802817406</v>
      </c>
      <c r="I54" s="26">
        <f t="shared" si="6"/>
        <v>57928.083838963626</v>
      </c>
      <c r="J54" s="26">
        <f>SUM(I54:$I$109)</f>
        <v>1459206.6834212262</v>
      </c>
      <c r="K54" s="26">
        <f>SUM(J54:$J$109)</f>
        <v>23408416.817088034</v>
      </c>
    </row>
    <row r="55" spans="1:11">
      <c r="A55" s="15">
        <v>51</v>
      </c>
      <c r="B55" s="24">
        <f t="shared" si="2"/>
        <v>0.99569209279828863</v>
      </c>
      <c r="C55" s="16">
        <f t="shared" si="3"/>
        <v>4.3079072017113964E-3</v>
      </c>
      <c r="D55" s="35">
        <v>94901.306100000002</v>
      </c>
      <c r="E55" s="26">
        <f t="shared" si="4"/>
        <v>408.8260200000077</v>
      </c>
      <c r="F55" s="26">
        <f t="shared" si="5"/>
        <v>243.68404343011994</v>
      </c>
      <c r="G55" s="26">
        <f>SUM(F55:$F$109)</f>
        <v>43258.309531353974</v>
      </c>
      <c r="H55" s="26">
        <f>SUM(G55:$G$109)</f>
        <v>1183959.6873677399</v>
      </c>
      <c r="I55" s="26">
        <f t="shared" si="6"/>
        <v>57132.35507177245</v>
      </c>
      <c r="J55" s="26">
        <f>SUM(I55:$I$109)</f>
        <v>1401278.5995822623</v>
      </c>
      <c r="K55" s="26">
        <f>SUM(J55:$J$109)</f>
        <v>21949210.133666806</v>
      </c>
    </row>
    <row r="56" spans="1:11">
      <c r="A56" s="15">
        <v>52</v>
      </c>
      <c r="B56" s="24">
        <f t="shared" si="2"/>
        <v>0.99520567383122494</v>
      </c>
      <c r="C56" s="16">
        <f t="shared" si="3"/>
        <v>4.7943261687750658E-3</v>
      </c>
      <c r="D56" s="35">
        <v>94492.480079999994</v>
      </c>
      <c r="E56" s="26">
        <f t="shared" si="4"/>
        <v>453.0277700000006</v>
      </c>
      <c r="F56" s="26">
        <f t="shared" si="5"/>
        <v>267.35727988447627</v>
      </c>
      <c r="G56" s="26">
        <f>SUM(F56:$F$109)</f>
        <v>43014.625487923848</v>
      </c>
      <c r="H56" s="26">
        <f>SUM(G56:$G$109)</f>
        <v>1140701.3778363857</v>
      </c>
      <c r="I56" s="26">
        <f t="shared" si="6"/>
        <v>56323.004146443585</v>
      </c>
      <c r="J56" s="26">
        <f>SUM(I56:$I$109)</f>
        <v>1344146.2445104902</v>
      </c>
      <c r="K56" s="26">
        <f>SUM(J56:$J$109)</f>
        <v>20547931.534084544</v>
      </c>
    </row>
    <row r="57" spans="1:11" ht="16.5" customHeight="1">
      <c r="A57" s="15">
        <v>53</v>
      </c>
      <c r="B57" s="24">
        <f t="shared" si="2"/>
        <v>0.99466695352130785</v>
      </c>
      <c r="C57" s="16">
        <f t="shared" si="3"/>
        <v>5.3330464786921885E-3</v>
      </c>
      <c r="D57" s="35">
        <v>94039.452309999993</v>
      </c>
      <c r="E57" s="26">
        <f t="shared" si="4"/>
        <v>501.51676999998745</v>
      </c>
      <c r="F57" s="26">
        <f t="shared" si="5"/>
        <v>293.04294857809572</v>
      </c>
      <c r="G57" s="26">
        <f>SUM(F57:$F$109)</f>
        <v>42747.268208039379</v>
      </c>
      <c r="H57" s="26">
        <f>SUM(G57:$G$109)</f>
        <v>1097686.7523484619</v>
      </c>
      <c r="I57" s="26">
        <f t="shared" si="6"/>
        <v>55497.993360158682</v>
      </c>
      <c r="J57" s="26">
        <f>SUM(I57:$I$109)</f>
        <v>1287823.2403640465</v>
      </c>
      <c r="K57" s="26">
        <f>SUM(J57:$J$109)</f>
        <v>19203785.289574049</v>
      </c>
    </row>
    <row r="58" spans="1:11" ht="12.75" customHeight="1">
      <c r="A58" s="15">
        <v>54</v>
      </c>
      <c r="B58" s="24">
        <f t="shared" si="2"/>
        <v>0.99407844884749308</v>
      </c>
      <c r="C58" s="16">
        <f t="shared" si="3"/>
        <v>5.9215511525069105E-3</v>
      </c>
      <c r="D58" s="35">
        <v>93537.935540000006</v>
      </c>
      <c r="E58" s="26">
        <f t="shared" si="4"/>
        <v>553.88967000000412</v>
      </c>
      <c r="F58" s="26">
        <f t="shared" si="5"/>
        <v>320.44072644415547</v>
      </c>
      <c r="G58" s="26">
        <f>SUM(F58:$F$109)</f>
        <v>42454.225259461287</v>
      </c>
      <c r="H58" s="26">
        <f>SUM(G58:$G$109)</f>
        <v>1054939.4841404224</v>
      </c>
      <c r="I58" s="26">
        <f t="shared" si="6"/>
        <v>54655.465328806727</v>
      </c>
      <c r="J58" s="26">
        <f>SUM(I58:$I$109)</f>
        <v>1232325.2470038878</v>
      </c>
      <c r="K58" s="26">
        <f>SUM(J58:$J$109)</f>
        <v>17915962.049210005</v>
      </c>
    </row>
    <row r="59" spans="1:11">
      <c r="A59" s="15">
        <v>55</v>
      </c>
      <c r="B59" s="24">
        <f t="shared" si="2"/>
        <v>0.99344263390246046</v>
      </c>
      <c r="C59" s="16">
        <f t="shared" si="3"/>
        <v>6.5573660975395019E-3</v>
      </c>
      <c r="D59" s="35">
        <v>92984.045870000002</v>
      </c>
      <c r="E59" s="26">
        <f t="shared" si="4"/>
        <v>609.73042999999598</v>
      </c>
      <c r="F59" s="26">
        <f t="shared" si="5"/>
        <v>349.25363764821935</v>
      </c>
      <c r="G59" s="26">
        <f>SUM(F59:$F$109)</f>
        <v>42133.784533017119</v>
      </c>
      <c r="H59" s="26">
        <f>SUM(G59:$G$109)</f>
        <v>1012485.2588809611</v>
      </c>
      <c r="I59" s="26">
        <f t="shared" si="6"/>
        <v>53793.88138128529</v>
      </c>
      <c r="J59" s="26">
        <f>SUM(I59:$I$109)</f>
        <v>1177669.781675081</v>
      </c>
      <c r="K59" s="26">
        <f>SUM(J59:$J$109)</f>
        <v>16683636.802206112</v>
      </c>
    </row>
    <row r="60" spans="1:11">
      <c r="A60" s="15">
        <v>56</v>
      </c>
      <c r="B60" s="24">
        <f t="shared" si="2"/>
        <v>0.99275402738508234</v>
      </c>
      <c r="C60" s="16">
        <f t="shared" si="3"/>
        <v>7.2459726149177103E-3</v>
      </c>
      <c r="D60" s="35">
        <v>92374.315440000006</v>
      </c>
      <c r="E60" s="26">
        <f t="shared" si="4"/>
        <v>669.34176000001025</v>
      </c>
      <c r="F60" s="26">
        <f t="shared" si="5"/>
        <v>379.60298227813428</v>
      </c>
      <c r="G60" s="26">
        <f>SUM(F60:$F$109)</f>
        <v>41784.530895368902</v>
      </c>
      <c r="H60" s="26">
        <f>SUM(G60:$G$109)</f>
        <v>970351.47434794379</v>
      </c>
      <c r="I60" s="26">
        <f t="shared" si="6"/>
        <v>52912.015056693643</v>
      </c>
      <c r="J60" s="26">
        <f>SUM(I60:$I$109)</f>
        <v>1123875.9002937956</v>
      </c>
      <c r="K60" s="26">
        <f>SUM(J60:$J$109)</f>
        <v>15505967.02053103</v>
      </c>
    </row>
    <row r="61" spans="1:11">
      <c r="A61" s="15">
        <v>57</v>
      </c>
      <c r="B61" s="24">
        <f t="shared" si="2"/>
        <v>0.99200353557094001</v>
      </c>
      <c r="C61" s="16">
        <f t="shared" si="3"/>
        <v>7.9964644290599924E-3</v>
      </c>
      <c r="D61" s="35">
        <v>91704.973679999996</v>
      </c>
      <c r="E61" s="26">
        <f t="shared" si="4"/>
        <v>733.31556000000273</v>
      </c>
      <c r="F61" s="26">
        <f t="shared" si="5"/>
        <v>411.76669905728426</v>
      </c>
      <c r="G61" s="26">
        <f>SUM(F61:$F$109)</f>
        <v>41404.927913090774</v>
      </c>
      <c r="H61" s="26">
        <f>SUM(G61:$G$109)</f>
        <v>928566.94345257513</v>
      </c>
      <c r="I61" s="26">
        <f t="shared" si="6"/>
        <v>52008.530737220513</v>
      </c>
      <c r="J61" s="26">
        <f>SUM(I61:$I$109)</f>
        <v>1070963.8852371024</v>
      </c>
      <c r="K61" s="26">
        <f>SUM(J61:$J$109)</f>
        <v>14382091.120237235</v>
      </c>
    </row>
    <row r="62" spans="1:11">
      <c r="A62" s="15">
        <v>58</v>
      </c>
      <c r="B62" s="24">
        <f t="shared" si="2"/>
        <v>0.99118072566137383</v>
      </c>
      <c r="C62" s="16">
        <f t="shared" si="3"/>
        <v>8.8192743386262089E-3</v>
      </c>
      <c r="D62" s="35">
        <v>90971.658119999993</v>
      </c>
      <c r="E62" s="26">
        <f t="shared" si="4"/>
        <v>802.30400999999256</v>
      </c>
      <c r="F62" s="26">
        <f t="shared" si="5"/>
        <v>446.04421351151819</v>
      </c>
      <c r="G62" s="26">
        <f>SUM(F62:$F$109)</f>
        <v>40993.161214033484</v>
      </c>
      <c r="H62" s="26">
        <f>SUM(G62:$G$109)</f>
        <v>887162.01553948421</v>
      </c>
      <c r="I62" s="26">
        <f t="shared" si="6"/>
        <v>51081.828090269963</v>
      </c>
      <c r="J62" s="26">
        <f>SUM(I62:$I$109)</f>
        <v>1018955.354499882</v>
      </c>
      <c r="K62" s="26">
        <f>SUM(J62:$J$109)</f>
        <v>13311127.235000132</v>
      </c>
    </row>
    <row r="63" spans="1:11">
      <c r="A63" s="15">
        <v>59</v>
      </c>
      <c r="B63" s="24">
        <f t="shared" si="2"/>
        <v>0.99027527602193666</v>
      </c>
      <c r="C63" s="16">
        <f t="shared" si="3"/>
        <v>9.724723978063338E-3</v>
      </c>
      <c r="D63" s="35">
        <v>90169.35411</v>
      </c>
      <c r="E63" s="26">
        <f t="shared" si="4"/>
        <v>876.87208000000101</v>
      </c>
      <c r="F63" s="26">
        <f t="shared" si="5"/>
        <v>482.6738996625445</v>
      </c>
      <c r="G63" s="26">
        <f>SUM(F63:$F$109)</f>
        <v>40547.117000521954</v>
      </c>
      <c r="H63" s="26">
        <f>SUM(G63:$G$109)</f>
        <v>846168.85432545084</v>
      </c>
      <c r="I63" s="26">
        <f t="shared" si="6"/>
        <v>50130.02320259736</v>
      </c>
      <c r="J63" s="26">
        <f>SUM(I63:$I$109)</f>
        <v>967873.52640961204</v>
      </c>
      <c r="K63" s="26">
        <f>SUM(J63:$J$109)</f>
        <v>12292171.880500248</v>
      </c>
    </row>
    <row r="64" spans="1:11">
      <c r="A64" s="15">
        <v>60</v>
      </c>
      <c r="B64" s="24">
        <f t="shared" si="2"/>
        <v>0.98927520382199408</v>
      </c>
      <c r="C64" s="16">
        <f t="shared" si="3"/>
        <v>1.0724796178005905E-2</v>
      </c>
      <c r="D64" s="35">
        <v>89292.482029999999</v>
      </c>
      <c r="E64" s="26">
        <f t="shared" si="4"/>
        <v>957.64367000000493</v>
      </c>
      <c r="F64" s="26">
        <f t="shared" si="5"/>
        <v>521.91543599676129</v>
      </c>
      <c r="G64" s="26">
        <f>SUM(F64:$F$109)</f>
        <v>40064.443100859418</v>
      </c>
      <c r="H64" s="26">
        <f>SUM(G64:$G$109)</f>
        <v>805621.73732492875</v>
      </c>
      <c r="I64" s="26">
        <f t="shared" si="6"/>
        <v>49151.012439542756</v>
      </c>
      <c r="J64" s="26">
        <f>SUM(I64:$I$109)</f>
        <v>917743.50320701476</v>
      </c>
      <c r="K64" s="26">
        <f>SUM(J64:$J$109)</f>
        <v>11324298.354090637</v>
      </c>
    </row>
    <row r="65" spans="1:11">
      <c r="A65" s="15">
        <v>61</v>
      </c>
      <c r="B65" s="24">
        <f t="shared" si="2"/>
        <v>0.98816947368216135</v>
      </c>
      <c r="C65" s="16">
        <f t="shared" si="3"/>
        <v>1.1830526317838626E-2</v>
      </c>
      <c r="D65" s="35">
        <v>88334.838359999994</v>
      </c>
      <c r="E65" s="26">
        <f t="shared" si="4"/>
        <v>1045.0476300000009</v>
      </c>
      <c r="F65" s="26">
        <f t="shared" si="5"/>
        <v>563.91144649560431</v>
      </c>
      <c r="G65" s="26">
        <f>SUM(F65:$F$109)</f>
        <v>39542.527664862653</v>
      </c>
      <c r="H65" s="26">
        <f>SUM(G65:$G$109)</f>
        <v>765557.29422406934</v>
      </c>
      <c r="I65" s="26">
        <f t="shared" si="6"/>
        <v>48142.453316025771</v>
      </c>
      <c r="J65" s="26">
        <f>SUM(I65:$I$109)</f>
        <v>868592.49076747196</v>
      </c>
      <c r="K65" s="26">
        <f>SUM(J65:$J$109)</f>
        <v>10406554.850883624</v>
      </c>
    </row>
    <row r="66" spans="1:11">
      <c r="A66" s="15">
        <v>62</v>
      </c>
      <c r="B66" s="24">
        <f t="shared" si="2"/>
        <v>0.98695041515767423</v>
      </c>
      <c r="C66" s="16">
        <f t="shared" si="3"/>
        <v>1.3049584842325712E-2</v>
      </c>
      <c r="D66" s="35">
        <v>87289.790729999993</v>
      </c>
      <c r="E66" s="26">
        <f t="shared" si="4"/>
        <v>1139.0955299999914</v>
      </c>
      <c r="F66" s="26">
        <f t="shared" si="5"/>
        <v>608.57428751880616</v>
      </c>
      <c r="G66" s="26">
        <f>SUM(F66:$F$109)</f>
        <v>38978.616218367046</v>
      </c>
      <c r="H66" s="26">
        <f>SUM(G66:$G$109)</f>
        <v>726014.76655920653</v>
      </c>
      <c r="I66" s="26">
        <f t="shared" si="6"/>
        <v>47101.883915906154</v>
      </c>
      <c r="J66" s="26">
        <f>SUM(I66:$I$109)</f>
        <v>820450.03745144617</v>
      </c>
      <c r="K66" s="26">
        <f>SUM(J66:$J$109)</f>
        <v>9537962.3601161502</v>
      </c>
    </row>
    <row r="67" spans="1:11">
      <c r="A67" s="15">
        <v>63</v>
      </c>
      <c r="B67" s="24">
        <f t="shared" si="2"/>
        <v>0.98561115627538198</v>
      </c>
      <c r="C67" s="16">
        <f t="shared" si="3"/>
        <v>1.4388843724618058E-2</v>
      </c>
      <c r="D67" s="35">
        <v>86150.695200000002</v>
      </c>
      <c r="E67" s="26">
        <f t="shared" si="4"/>
        <v>1239.6088900000032</v>
      </c>
      <c r="F67" s="26">
        <f t="shared" si="5"/>
        <v>655.71747836483314</v>
      </c>
      <c r="G67" s="26">
        <f>SUM(F67:$F$109)</f>
        <v>38370.041930848245</v>
      </c>
      <c r="H67" s="26">
        <f>SUM(G67:$G$109)</f>
        <v>687036.15034083952</v>
      </c>
      <c r="I67" s="26">
        <f t="shared" si="6"/>
        <v>46026.954342091245</v>
      </c>
      <c r="J67" s="26">
        <f>SUM(I67:$I$109)</f>
        <v>773348.1535355401</v>
      </c>
      <c r="K67" s="26">
        <f>SUM(J67:$J$109)</f>
        <v>8717512.322664706</v>
      </c>
    </row>
    <row r="68" spans="1:11">
      <c r="A68" s="15">
        <v>64</v>
      </c>
      <c r="B68" s="24">
        <f t="shared" si="2"/>
        <v>0.98414848604002036</v>
      </c>
      <c r="C68" s="16">
        <f t="shared" si="3"/>
        <v>1.5851513959979645E-2</v>
      </c>
      <c r="D68" s="35">
        <v>84911.086309999999</v>
      </c>
      <c r="E68" s="26">
        <f t="shared" si="4"/>
        <v>1345.9692700000014</v>
      </c>
      <c r="F68" s="26">
        <f t="shared" ref="F68:F99" si="7">E68*$N$3^(A68+1)</f>
        <v>704.92976510075596</v>
      </c>
      <c r="G68" s="26">
        <f>SUM(F68:$F$109)</f>
        <v>37714.324452483408</v>
      </c>
      <c r="H68" s="26">
        <f>SUM(G68:$G$109)</f>
        <v>648666.10840999137</v>
      </c>
      <c r="I68" s="26">
        <f t="shared" ref="I68:I99" si="8">D68*$N$3^A68</f>
        <v>44915.52444449778</v>
      </c>
      <c r="J68" s="26">
        <f>SUM(I68:$I$109)</f>
        <v>727321.19919344888</v>
      </c>
      <c r="K68" s="26">
        <f>SUM(J68:$J$109)</f>
        <v>7944164.1691291668</v>
      </c>
    </row>
    <row r="69" spans="1:11">
      <c r="A69" s="15">
        <v>65</v>
      </c>
      <c r="B69" s="24">
        <f t="shared" ref="B69:B109" si="9">D70/D69</f>
        <v>0.9825642659089131</v>
      </c>
      <c r="C69" s="16">
        <f t="shared" si="3"/>
        <v>1.7435734091086917E-2</v>
      </c>
      <c r="D69" s="35">
        <v>83565.117039999997</v>
      </c>
      <c r="E69" s="26">
        <f t="shared" si="4"/>
        <v>1457.0191599999962</v>
      </c>
      <c r="F69" s="26">
        <f t="shared" si="7"/>
        <v>755.53500946908787</v>
      </c>
      <c r="G69" s="26">
        <f>SUM(F69:$F$109)</f>
        <v>37009.394687382657</v>
      </c>
      <c r="H69" s="26">
        <f>SUM(G69:$G$109)</f>
        <v>610951.78395750793</v>
      </c>
      <c r="I69" s="26">
        <f t="shared" si="8"/>
        <v>43765.886516580213</v>
      </c>
      <c r="J69" s="26">
        <f>SUM(I69:$I$109)</f>
        <v>682405.6747489511</v>
      </c>
      <c r="K69" s="26">
        <f>SUM(J69:$J$109)</f>
        <v>7216842.9699357189</v>
      </c>
    </row>
    <row r="70" spans="1:11">
      <c r="A70" s="15">
        <v>66</v>
      </c>
      <c r="B70" s="24">
        <f t="shared" si="9"/>
        <v>0.98086311532516046</v>
      </c>
      <c r="C70" s="16">
        <f t="shared" ref="C70:C109" si="10">E70/D70</f>
        <v>1.9136884674839576E-2</v>
      </c>
      <c r="D70" s="35">
        <v>82108.097880000001</v>
      </c>
      <c r="E70" s="26">
        <f t="shared" ref="E70:E109" si="11">D70-D71</f>
        <v>1571.2932000000001</v>
      </c>
      <c r="F70" s="26">
        <f t="shared" si="7"/>
        <v>806.72439050334094</v>
      </c>
      <c r="G70" s="26">
        <f>SUM(F70:$F$109)</f>
        <v>36253.859677913577</v>
      </c>
      <c r="H70" s="26">
        <f>SUM(G70:$G$109)</f>
        <v>573942.38927012531</v>
      </c>
      <c r="I70" s="26">
        <f t="shared" si="8"/>
        <v>42577.025898036067</v>
      </c>
      <c r="J70" s="26">
        <f>SUM(I70:$I$109)</f>
        <v>638639.78823237109</v>
      </c>
      <c r="K70" s="26">
        <f>SUM(J70:$J$109)</f>
        <v>6534437.2951867674</v>
      </c>
    </row>
    <row r="71" spans="1:11">
      <c r="A71" s="15">
        <v>67</v>
      </c>
      <c r="B71" s="24">
        <f t="shared" si="9"/>
        <v>0.97903953432586077</v>
      </c>
      <c r="C71" s="16">
        <f t="shared" si="10"/>
        <v>2.0960465674139259E-2</v>
      </c>
      <c r="D71" s="35">
        <v>80536.804680000001</v>
      </c>
      <c r="E71" s="26">
        <f t="shared" si="11"/>
        <v>1688.0889299999981</v>
      </c>
      <c r="F71" s="26">
        <f t="shared" si="7"/>
        <v>858.10790879142326</v>
      </c>
      <c r="G71" s="26">
        <f>SUM(F71:$F$109)</f>
        <v>35447.135287410238</v>
      </c>
      <c r="H71" s="26">
        <f>SUM(G71:$G$109)</f>
        <v>537688.52959221171</v>
      </c>
      <c r="I71" s="26">
        <f t="shared" si="8"/>
        <v>41348.746795670988</v>
      </c>
      <c r="J71" s="26">
        <f>SUM(I71:$I$109)</f>
        <v>596062.76233433501</v>
      </c>
      <c r="K71" s="26">
        <f>SUM(J71:$J$109)</f>
        <v>5895797.5069543961</v>
      </c>
    </row>
    <row r="72" spans="1:11">
      <c r="A72" s="15">
        <v>68</v>
      </c>
      <c r="B72" s="24">
        <f t="shared" si="9"/>
        <v>0.97707861373759919</v>
      </c>
      <c r="C72" s="16">
        <f t="shared" si="10"/>
        <v>2.2921386262400853E-2</v>
      </c>
      <c r="D72" s="35">
        <v>78848.715750000003</v>
      </c>
      <c r="E72" s="26">
        <f t="shared" si="11"/>
        <v>1807.3218699999998</v>
      </c>
      <c r="F72" s="26">
        <f t="shared" si="7"/>
        <v>909.62149172554916</v>
      </c>
      <c r="G72" s="26">
        <f>SUM(F72:$F$109)</f>
        <v>34589.027378618812</v>
      </c>
      <c r="H72" s="26">
        <f>SUM(G72:$G$109)</f>
        <v>502241.39430480177</v>
      </c>
      <c r="I72" s="26">
        <f t="shared" si="8"/>
        <v>40081.245354249164</v>
      </c>
      <c r="J72" s="26">
        <f>SUM(I72:$I$109)</f>
        <v>554714.01553866407</v>
      </c>
      <c r="K72" s="26">
        <f>SUM(J72:$J$109)</f>
        <v>5299734.7446200605</v>
      </c>
    </row>
    <row r="73" spans="1:11">
      <c r="A73" s="15">
        <v>69</v>
      </c>
      <c r="B73" s="24">
        <f t="shared" si="9"/>
        <v>0.97496172741883935</v>
      </c>
      <c r="C73" s="16">
        <f t="shared" si="10"/>
        <v>2.5038272581160679E-2</v>
      </c>
      <c r="D73" s="35">
        <v>77041.393880000003</v>
      </c>
      <c r="E73" s="26">
        <f t="shared" si="11"/>
        <v>1928.9834200000041</v>
      </c>
      <c r="F73" s="26">
        <f t="shared" si="7"/>
        <v>961.24109617489376</v>
      </c>
      <c r="G73" s="26">
        <f>SUM(F73:$F$109)</f>
        <v>33679.40588689327</v>
      </c>
      <c r="H73" s="26">
        <f>SUM(G73:$G$109)</f>
        <v>467652.36692618293</v>
      </c>
      <c r="I73" s="26">
        <f t="shared" si="8"/>
        <v>38774.779849115206</v>
      </c>
      <c r="J73" s="26">
        <f>SUM(I73:$I$109)</f>
        <v>514632.77018441487</v>
      </c>
      <c r="K73" s="26">
        <f>SUM(J73:$J$109)</f>
        <v>4745020.729081396</v>
      </c>
    </row>
    <row r="74" spans="1:11">
      <c r="A74" s="15">
        <v>70</v>
      </c>
      <c r="B74" s="24">
        <f t="shared" si="9"/>
        <v>0.97266584220335517</v>
      </c>
      <c r="C74" s="16">
        <f t="shared" si="10"/>
        <v>2.73341577966448E-2</v>
      </c>
      <c r="D74" s="35">
        <v>75112.410459999999</v>
      </c>
      <c r="E74" s="26">
        <f t="shared" si="11"/>
        <v>2053.1344799999933</v>
      </c>
      <c r="F74" s="26">
        <f t="shared" si="7"/>
        <v>1012.9776374516017</v>
      </c>
      <c r="G74" s="26">
        <f>SUM(F74:$F$109)</f>
        <v>32718.164790718369</v>
      </c>
      <c r="H74" s="26">
        <f>SUM(G74:$G$109)</f>
        <v>433972.96103928966</v>
      </c>
      <c r="I74" s="26">
        <f t="shared" si="8"/>
        <v>37429.63004156293</v>
      </c>
      <c r="J74" s="26">
        <f>SUM(I74:$I$109)</f>
        <v>475857.99033529958</v>
      </c>
      <c r="K74" s="26">
        <f>SUM(J74:$J$109)</f>
        <v>4230387.9588969816</v>
      </c>
    </row>
    <row r="75" spans="1:11">
      <c r="A75" s="15">
        <v>71</v>
      </c>
      <c r="B75" s="24">
        <f t="shared" si="9"/>
        <v>0.9701627498937061</v>
      </c>
      <c r="C75" s="16">
        <f t="shared" si="10"/>
        <v>2.9837250106293931E-2</v>
      </c>
      <c r="D75" s="35">
        <v>73059.275980000006</v>
      </c>
      <c r="E75" s="26">
        <f t="shared" si="11"/>
        <v>2179.8878900000127</v>
      </c>
      <c r="F75" s="26">
        <f t="shared" si="7"/>
        <v>1064.866700464888</v>
      </c>
      <c r="G75" s="26">
        <f>SUM(F75:$F$109)</f>
        <v>31705.187153266765</v>
      </c>
      <c r="H75" s="26">
        <f>SUM(G75:$G$109)</f>
        <v>401254.79624857131</v>
      </c>
      <c r="I75" s="26">
        <f t="shared" si="8"/>
        <v>36046.062007660206</v>
      </c>
      <c r="J75" s="26">
        <f>SUM(I75:$I$109)</f>
        <v>438428.36029373662</v>
      </c>
      <c r="K75" s="26">
        <f>SUM(J75:$J$109)</f>
        <v>3754529.9685616824</v>
      </c>
    </row>
    <row r="76" spans="1:11">
      <c r="A76" s="15">
        <v>72</v>
      </c>
      <c r="B76" s="24">
        <f t="shared" si="9"/>
        <v>0.96742002121875259</v>
      </c>
      <c r="C76" s="16">
        <f t="shared" si="10"/>
        <v>3.2579978781247368E-2</v>
      </c>
      <c r="D76" s="35">
        <v>70879.388089999993</v>
      </c>
      <c r="E76" s="26">
        <f t="shared" si="11"/>
        <v>2309.2489599999972</v>
      </c>
      <c r="F76" s="26">
        <f t="shared" si="7"/>
        <v>1116.8901749887593</v>
      </c>
      <c r="G76" s="26">
        <f>SUM(F76:$F$109)</f>
        <v>30640.320452801876</v>
      </c>
      <c r="H76" s="26">
        <f>SUM(G76:$G$109)</f>
        <v>369549.60909530451</v>
      </c>
      <c r="I76" s="26">
        <f t="shared" si="8"/>
        <v>34624.30360414918</v>
      </c>
      <c r="J76" s="26">
        <f>SUM(I76:$I$109)</f>
        <v>402382.29828607634</v>
      </c>
      <c r="K76" s="26">
        <f>SUM(J76:$J$109)</f>
        <v>3316101.6082679457</v>
      </c>
    </row>
    <row r="77" spans="1:11">
      <c r="A77" s="15">
        <v>73</v>
      </c>
      <c r="B77" s="24">
        <f t="shared" si="9"/>
        <v>0.96440646874913238</v>
      </c>
      <c r="C77" s="16">
        <f t="shared" si="10"/>
        <v>3.5593531250867574E-2</v>
      </c>
      <c r="D77" s="35">
        <v>68570.139129999996</v>
      </c>
      <c r="E77" s="26">
        <f t="shared" si="11"/>
        <v>2440.6533899999922</v>
      </c>
      <c r="F77" s="26">
        <f t="shared" si="7"/>
        <v>1168.7575986404161</v>
      </c>
      <c r="G77" s="26">
        <f>SUM(F77:$F$109)</f>
        <v>29523.430277813117</v>
      </c>
      <c r="H77" s="26">
        <f>SUM(G77:$G$109)</f>
        <v>338909.28864250256</v>
      </c>
      <c r="I77" s="26">
        <f t="shared" si="8"/>
        <v>33164.598541990621</v>
      </c>
      <c r="J77" s="26">
        <f>SUM(I77:$I$109)</f>
        <v>367757.9946819272</v>
      </c>
      <c r="K77" s="26">
        <f>SUM(J77:$J$109)</f>
        <v>2913719.30998187</v>
      </c>
    </row>
    <row r="78" spans="1:11">
      <c r="A78" s="15">
        <v>74</v>
      </c>
      <c r="B78" s="24">
        <f t="shared" si="9"/>
        <v>0.96112923076241052</v>
      </c>
      <c r="C78" s="16">
        <f t="shared" si="10"/>
        <v>3.8870769237589434E-2</v>
      </c>
      <c r="D78" s="35">
        <v>66129.485740000004</v>
      </c>
      <c r="E78" s="26">
        <f t="shared" si="11"/>
        <v>2570.5039800000013</v>
      </c>
      <c r="F78" s="26">
        <f t="shared" si="7"/>
        <v>1218.7517349303671</v>
      </c>
      <c r="G78" s="26">
        <f>SUM(F78:$F$109)</f>
        <v>28354.672679172701</v>
      </c>
      <c r="H78" s="26">
        <f>SUM(G78:$G$109)</f>
        <v>309385.85836468951</v>
      </c>
      <c r="I78" s="26">
        <f t="shared" si="8"/>
        <v>31667.478581548316</v>
      </c>
      <c r="J78" s="26">
        <f>SUM(I78:$I$109)</f>
        <v>334593.39613993658</v>
      </c>
      <c r="K78" s="26">
        <f>SUM(J78:$J$109)</f>
        <v>2545961.3152999431</v>
      </c>
    </row>
    <row r="79" spans="1:11">
      <c r="A79" s="15">
        <v>75</v>
      </c>
      <c r="B79" s="24">
        <f t="shared" si="9"/>
        <v>0.95751872709044472</v>
      </c>
      <c r="C79" s="16">
        <f t="shared" si="10"/>
        <v>4.2481272909555272E-2</v>
      </c>
      <c r="D79" s="35">
        <v>63558.981760000002</v>
      </c>
      <c r="E79" s="26">
        <f t="shared" si="11"/>
        <v>2700.0664500000057</v>
      </c>
      <c r="F79" s="26">
        <f t="shared" si="7"/>
        <v>1267.5060618263637</v>
      </c>
      <c r="G79" s="26">
        <f>SUM(F79:$F$109)</f>
        <v>27135.920944242334</v>
      </c>
      <c r="H79" s="26">
        <f>SUM(G79:$G$109)</f>
        <v>281031.18568551674</v>
      </c>
      <c r="I79" s="26">
        <f t="shared" si="8"/>
        <v>30135.187454721436</v>
      </c>
      <c r="J79" s="26">
        <f>SUM(I79:$I$109)</f>
        <v>302925.91755838826</v>
      </c>
      <c r="K79" s="26">
        <f>SUM(J79:$J$109)</f>
        <v>2211367.919160007</v>
      </c>
    </row>
    <row r="80" spans="1:11">
      <c r="A80" s="15">
        <v>76</v>
      </c>
      <c r="B80" s="24">
        <f t="shared" si="9"/>
        <v>0.95350363368150548</v>
      </c>
      <c r="C80" s="16">
        <f t="shared" si="10"/>
        <v>4.6496366318494568E-2</v>
      </c>
      <c r="D80" s="35">
        <v>60858.915309999997</v>
      </c>
      <c r="E80" s="26">
        <f t="shared" si="11"/>
        <v>2829.7184199999974</v>
      </c>
      <c r="F80" s="26">
        <f t="shared" si="7"/>
        <v>1315.2170812155894</v>
      </c>
      <c r="G80" s="26">
        <f>SUM(F80:$F$109)</f>
        <v>25868.414882415971</v>
      </c>
      <c r="H80" s="26">
        <f>SUM(G80:$G$109)</f>
        <v>253895.26474127432</v>
      </c>
      <c r="I80" s="26">
        <f t="shared" si="8"/>
        <v>28569.313200274064</v>
      </c>
      <c r="J80" s="26">
        <f>SUM(I80:$I$109)</f>
        <v>272790.73010366672</v>
      </c>
      <c r="K80" s="26">
        <f>SUM(J80:$J$109)</f>
        <v>1908442.0016016176</v>
      </c>
    </row>
    <row r="81" spans="1:11">
      <c r="A81" s="15">
        <v>77</v>
      </c>
      <c r="B81" s="24">
        <f t="shared" si="9"/>
        <v>0.94900420463151447</v>
      </c>
      <c r="C81" s="16">
        <f t="shared" si="10"/>
        <v>5.0995795368485544E-2</v>
      </c>
      <c r="D81" s="35">
        <v>58029.196889999999</v>
      </c>
      <c r="E81" s="26">
        <f t="shared" si="11"/>
        <v>2959.2450499999977</v>
      </c>
      <c r="F81" s="26">
        <f t="shared" si="7"/>
        <v>1361.8013951859168</v>
      </c>
      <c r="G81" s="26">
        <f>SUM(F81:$F$109)</f>
        <v>24553.197801200382</v>
      </c>
      <c r="H81" s="26">
        <f>SUM(G81:$G$109)</f>
        <v>228026.84985885836</v>
      </c>
      <c r="I81" s="26">
        <f t="shared" si="8"/>
        <v>26971.231631927047</v>
      </c>
      <c r="J81" s="26">
        <f>SUM(I81:$I$109)</f>
        <v>244221.41690339256</v>
      </c>
      <c r="K81" s="26">
        <f>SUM(J81:$J$109)</f>
        <v>1635651.2714979507</v>
      </c>
    </row>
    <row r="82" spans="1:11">
      <c r="A82" s="15">
        <v>78</v>
      </c>
      <c r="B82" s="24">
        <f t="shared" si="9"/>
        <v>0.94393031432148056</v>
      </c>
      <c r="C82" s="16">
        <f t="shared" si="10"/>
        <v>5.606968567851945E-2</v>
      </c>
      <c r="D82" s="35">
        <v>55069.951840000002</v>
      </c>
      <c r="E82" s="26">
        <f t="shared" si="11"/>
        <v>3087.7548900000038</v>
      </c>
      <c r="F82" s="26">
        <f t="shared" si="7"/>
        <v>1406.8710381513583</v>
      </c>
      <c r="G82" s="26">
        <f>SUM(F82:$F$109)</f>
        <v>23191.396406014468</v>
      </c>
      <c r="H82" s="26">
        <f>SUM(G82:$G$109)</f>
        <v>203473.65205765798</v>
      </c>
      <c r="I82" s="26">
        <f t="shared" si="8"/>
        <v>25342.388339395318</v>
      </c>
      <c r="J82" s="26">
        <f>SUM(I82:$I$109)</f>
        <v>217250.18527146548</v>
      </c>
      <c r="K82" s="26">
        <f>SUM(J82:$J$109)</f>
        <v>1391429.8545945578</v>
      </c>
    </row>
    <row r="83" spans="1:11">
      <c r="A83" s="15">
        <v>79</v>
      </c>
      <c r="B83" s="24">
        <f t="shared" si="9"/>
        <v>0.938183296618055</v>
      </c>
      <c r="C83" s="16">
        <f t="shared" si="10"/>
        <v>6.1816703381945025E-2</v>
      </c>
      <c r="D83" s="35">
        <v>51982.196949999998</v>
      </c>
      <c r="E83" s="26">
        <f t="shared" si="11"/>
        <v>3213.3680499999973</v>
      </c>
      <c r="F83" s="26">
        <f t="shared" si="7"/>
        <v>1449.6079717751106</v>
      </c>
      <c r="G83" s="26">
        <f>SUM(F83:$F$109)</f>
        <v>21784.525367863105</v>
      </c>
      <c r="H83" s="26">
        <f>SUM(G83:$G$109)</f>
        <v>180282.25565164353</v>
      </c>
      <c r="I83" s="26">
        <f t="shared" si="8"/>
        <v>23684.602565210342</v>
      </c>
      <c r="J83" s="26">
        <f>SUM(I83:$I$109)</f>
        <v>191907.79693207023</v>
      </c>
      <c r="K83" s="26">
        <f>SUM(J83:$J$109)</f>
        <v>1174179.6693230923</v>
      </c>
    </row>
    <row r="84" spans="1:11">
      <c r="A84" s="15">
        <v>80</v>
      </c>
      <c r="B84" s="24">
        <f t="shared" si="9"/>
        <v>0.93166552354920296</v>
      </c>
      <c r="C84" s="16">
        <f t="shared" si="10"/>
        <v>6.8334476450797002E-2</v>
      </c>
      <c r="D84" s="35">
        <v>48768.8289</v>
      </c>
      <c r="E84" s="26">
        <f t="shared" si="11"/>
        <v>3332.592389999998</v>
      </c>
      <c r="F84" s="26">
        <f t="shared" si="7"/>
        <v>1488.5071389183381</v>
      </c>
      <c r="G84" s="26">
        <f>SUM(F84:$F$109)</f>
        <v>20334.917396087996</v>
      </c>
      <c r="H84" s="26">
        <f>SUM(G84:$G$109)</f>
        <v>158497.73028378046</v>
      </c>
      <c r="I84" s="26">
        <f t="shared" si="8"/>
        <v>22000.493577938098</v>
      </c>
      <c r="J84" s="26">
        <f>SUM(I84:$I$109)</f>
        <v>168223.19436685988</v>
      </c>
      <c r="K84" s="26">
        <f>SUM(J84:$J$109)</f>
        <v>982271.87239102251</v>
      </c>
    </row>
    <row r="85" spans="1:11">
      <c r="A85" s="15">
        <v>81</v>
      </c>
      <c r="B85" s="24">
        <f t="shared" si="9"/>
        <v>0.92429044999704357</v>
      </c>
      <c r="C85" s="16">
        <f t="shared" si="10"/>
        <v>7.5709550002956469E-2</v>
      </c>
      <c r="D85" s="35">
        <v>45436.236510000002</v>
      </c>
      <c r="E85" s="26">
        <f t="shared" si="11"/>
        <v>3439.9570200000016</v>
      </c>
      <c r="F85" s="26">
        <f t="shared" si="7"/>
        <v>1521.2492117520778</v>
      </c>
      <c r="G85" s="26">
        <f>SUM(F85:$F$109)</f>
        <v>18846.410257169657</v>
      </c>
      <c r="H85" s="26">
        <f>SUM(G85:$G$109)</f>
        <v>138162.81288769245</v>
      </c>
      <c r="I85" s="26">
        <f t="shared" si="8"/>
        <v>20294.159769931262</v>
      </c>
      <c r="J85" s="26">
        <f>SUM(I85:$I$109)</f>
        <v>146222.70078892182</v>
      </c>
      <c r="K85" s="26">
        <f>SUM(J85:$J$109)</f>
        <v>814048.67802416254</v>
      </c>
    </row>
    <row r="86" spans="1:11">
      <c r="A86" s="15">
        <v>82</v>
      </c>
      <c r="B86" s="24">
        <f t="shared" si="9"/>
        <v>0.91598535934974556</v>
      </c>
      <c r="C86" s="16">
        <f t="shared" si="10"/>
        <v>8.401464065025438E-2</v>
      </c>
      <c r="D86" s="35">
        <v>41996.279490000001</v>
      </c>
      <c r="E86" s="26">
        <f t="shared" si="11"/>
        <v>3528.3023299999986</v>
      </c>
      <c r="F86" s="26">
        <f t="shared" si="7"/>
        <v>1544.8693877523208</v>
      </c>
      <c r="G86" s="26">
        <f>SUM(F86:$F$109)</f>
        <v>17325.161045417575</v>
      </c>
      <c r="H86" s="26">
        <f>SUM(G86:$G$109)</f>
        <v>119316.4026305228</v>
      </c>
      <c r="I86" s="26">
        <f t="shared" si="8"/>
        <v>18571.978283229371</v>
      </c>
      <c r="J86" s="26">
        <f>SUM(I86:$I$109)</f>
        <v>125928.54101899057</v>
      </c>
      <c r="K86" s="26">
        <f>SUM(J86:$J$109)</f>
        <v>667825.97723524075</v>
      </c>
    </row>
    <row r="87" spans="1:11">
      <c r="A87" s="15">
        <v>83</v>
      </c>
      <c r="B87" s="24">
        <f t="shared" si="9"/>
        <v>0.90669268089999033</v>
      </c>
      <c r="C87" s="16">
        <f t="shared" si="10"/>
        <v>9.3307319100009611E-2</v>
      </c>
      <c r="D87" s="35">
        <v>38467.977160000002</v>
      </c>
      <c r="E87" s="26">
        <f t="shared" si="11"/>
        <v>3589.3438200000019</v>
      </c>
      <c r="F87" s="26">
        <f t="shared" si="7"/>
        <v>1556.0360816111956</v>
      </c>
      <c r="G87" s="26">
        <f>SUM(F87:$F$109)</f>
        <v>15780.291657665259</v>
      </c>
      <c r="H87" s="26">
        <f>SUM(G87:$G$109)</f>
        <v>101991.24158510524</v>
      </c>
      <c r="I87" s="26">
        <f t="shared" si="8"/>
        <v>16843.227922375769</v>
      </c>
      <c r="J87" s="26">
        <f>SUM(I87:$I$109)</f>
        <v>107356.5627357612</v>
      </c>
      <c r="K87" s="26">
        <f>SUM(J87:$J$109)</f>
        <v>541897.43621625018</v>
      </c>
    </row>
    <row r="88" spans="1:11">
      <c r="A88" s="15">
        <v>84</v>
      </c>
      <c r="B88" s="24">
        <f t="shared" si="9"/>
        <v>0.8965135518695756</v>
      </c>
      <c r="C88" s="16">
        <f t="shared" si="10"/>
        <v>0.10348644813042436</v>
      </c>
      <c r="D88" s="35">
        <v>34878.63334</v>
      </c>
      <c r="E88" s="26">
        <f t="shared" si="11"/>
        <v>3609.4658799999997</v>
      </c>
      <c r="F88" s="26">
        <f t="shared" si="7"/>
        <v>1549.2666395614569</v>
      </c>
      <c r="G88" s="26">
        <f>SUM(F88:$F$109)</f>
        <v>14224.255576054062</v>
      </c>
      <c r="H88" s="26">
        <f>SUM(G88:$G$109)</f>
        <v>86210.949927439971</v>
      </c>
      <c r="I88" s="26">
        <f t="shared" si="8"/>
        <v>15120.427207869761</v>
      </c>
      <c r="J88" s="26">
        <f>SUM(I88:$I$109)</f>
        <v>90513.334813385431</v>
      </c>
      <c r="K88" s="26">
        <f>SUM(J88:$J$109)</f>
        <v>434540.87348048913</v>
      </c>
    </row>
    <row r="89" spans="1:11">
      <c r="A89" s="15">
        <v>85</v>
      </c>
      <c r="B89" s="24">
        <f t="shared" si="9"/>
        <v>0.88527527620973634</v>
      </c>
      <c r="C89" s="16">
        <f t="shared" si="10"/>
        <v>0.11472472379026367</v>
      </c>
      <c r="D89" s="35">
        <v>31269.167460000001</v>
      </c>
      <c r="E89" s="26">
        <f t="shared" si="11"/>
        <v>3587.3466000000008</v>
      </c>
      <c r="F89" s="26">
        <f t="shared" si="7"/>
        <v>1524.527257954589</v>
      </c>
      <c r="G89" s="26">
        <f>SUM(F89:$F$109)</f>
        <v>12674.988936492606</v>
      </c>
      <c r="H89" s="26">
        <f>SUM(G89:$G$109)</f>
        <v>71986.694351385915</v>
      </c>
      <c r="I89" s="26">
        <f t="shared" si="8"/>
        <v>13421.453368230388</v>
      </c>
      <c r="J89" s="26">
        <f>SUM(I89:$I$109)</f>
        <v>75392.907605515677</v>
      </c>
      <c r="K89" s="26">
        <f>SUM(J89:$J$109)</f>
        <v>344027.53866710368</v>
      </c>
    </row>
    <row r="90" spans="1:11">
      <c r="A90" s="15">
        <v>86</v>
      </c>
      <c r="B90" s="24">
        <f t="shared" si="9"/>
        <v>0.87292534483947237</v>
      </c>
      <c r="C90" s="16">
        <f t="shared" si="10"/>
        <v>0.1270746551605276</v>
      </c>
      <c r="D90" s="35">
        <v>27681.82086</v>
      </c>
      <c r="E90" s="26">
        <f t="shared" si="11"/>
        <v>3517.6578399999999</v>
      </c>
      <c r="F90" s="26">
        <f t="shared" si="7"/>
        <v>1480.1102785782766</v>
      </c>
      <c r="G90" s="26">
        <f>SUM(F90:$F$109)</f>
        <v>11150.461678538015</v>
      </c>
      <c r="H90" s="26">
        <f>SUM(G90:$G$109)</f>
        <v>59311.705414893309</v>
      </c>
      <c r="I90" s="26">
        <f t="shared" si="8"/>
        <v>11764.040433362625</v>
      </c>
      <c r="J90" s="26">
        <f>SUM(I90:$I$109)</f>
        <v>61971.454237285281</v>
      </c>
      <c r="K90" s="26">
        <f>SUM(J90:$J$109)</f>
        <v>268634.63106158801</v>
      </c>
    </row>
    <row r="91" spans="1:11">
      <c r="A91" s="15">
        <v>87</v>
      </c>
      <c r="B91" s="24">
        <f t="shared" si="9"/>
        <v>0.85942311524763082</v>
      </c>
      <c r="C91" s="16">
        <f t="shared" si="10"/>
        <v>0.14057688475236918</v>
      </c>
      <c r="D91" s="35">
        <v>24164.16302</v>
      </c>
      <c r="E91" s="26">
        <f t="shared" si="11"/>
        <v>3396.9227600000013</v>
      </c>
      <c r="F91" s="26">
        <f t="shared" si="7"/>
        <v>1415.1575053916365</v>
      </c>
      <c r="G91" s="26">
        <f>SUM(F91:$F$109)</f>
        <v>9670.3513999597399</v>
      </c>
      <c r="H91" s="26">
        <f>SUM(G91:$G$109)</f>
        <v>48161.243736355289</v>
      </c>
      <c r="I91" s="26">
        <f t="shared" si="8"/>
        <v>10167.454506929274</v>
      </c>
      <c r="J91" s="26">
        <f>SUM(I91:$I$109)</f>
        <v>50207.413803922653</v>
      </c>
      <c r="K91" s="26">
        <f>SUM(J91:$J$109)</f>
        <v>206663.17682430267</v>
      </c>
    </row>
    <row r="92" spans="1:11">
      <c r="A92" s="15">
        <v>88</v>
      </c>
      <c r="B92" s="24">
        <f t="shared" si="9"/>
        <v>0.84474346905831976</v>
      </c>
      <c r="C92" s="16">
        <f t="shared" si="10"/>
        <v>0.15525653094168024</v>
      </c>
      <c r="D92" s="35">
        <v>20767.240259999999</v>
      </c>
      <c r="E92" s="26">
        <f t="shared" si="11"/>
        <v>3224.2496799999972</v>
      </c>
      <c r="F92" s="26">
        <f t="shared" si="7"/>
        <v>1329.9226995194304</v>
      </c>
      <c r="G92" s="26">
        <f>SUM(F92:$F$109)</f>
        <v>8255.1938945681013</v>
      </c>
      <c r="H92" s="26">
        <f>SUM(G92:$G$109)</f>
        <v>38490.892336395547</v>
      </c>
      <c r="I92" s="26">
        <f t="shared" si="8"/>
        <v>8651.6291351323944</v>
      </c>
      <c r="J92" s="26">
        <f>SUM(I92:$I$109)</f>
        <v>40039.95929699338</v>
      </c>
      <c r="K92" s="26">
        <f>SUM(J92:$J$109)</f>
        <v>156455.76302038002</v>
      </c>
    </row>
    <row r="93" spans="1:11">
      <c r="A93" s="15">
        <v>89</v>
      </c>
      <c r="B93" s="24">
        <f t="shared" si="9"/>
        <v>0.82888053628539304</v>
      </c>
      <c r="C93" s="16">
        <f t="shared" si="10"/>
        <v>0.17111946371460696</v>
      </c>
      <c r="D93" s="35">
        <v>17542.990580000002</v>
      </c>
      <c r="E93" s="26">
        <f t="shared" si="11"/>
        <v>3001.947140000002</v>
      </c>
      <c r="F93" s="26">
        <f t="shared" si="7"/>
        <v>1225.968750266288</v>
      </c>
      <c r="G93" s="26">
        <f>SUM(F93:$F$109)</f>
        <v>6925.2711950486728</v>
      </c>
      <c r="H93" s="26">
        <f>SUM(G93:$G$109)</f>
        <v>30235.698441827441</v>
      </c>
      <c r="I93" s="26">
        <f t="shared" si="8"/>
        <v>7236.0467412057124</v>
      </c>
      <c r="J93" s="26">
        <f>SUM(I93:$I$109)</f>
        <v>31388.330161860973</v>
      </c>
      <c r="K93" s="26">
        <f>SUM(J93:$J$109)</f>
        <v>116415.80372338661</v>
      </c>
    </row>
    <row r="94" spans="1:11">
      <c r="A94" s="15">
        <v>90</v>
      </c>
      <c r="B94" s="24">
        <f t="shared" si="9"/>
        <v>0.81185123053315089</v>
      </c>
      <c r="C94" s="16">
        <f t="shared" si="10"/>
        <v>0.18814876946684916</v>
      </c>
      <c r="D94" s="35">
        <v>14541.043439999999</v>
      </c>
      <c r="E94" s="26">
        <f t="shared" si="11"/>
        <v>2735.879429999999</v>
      </c>
      <c r="F94" s="26">
        <f t="shared" si="7"/>
        <v>1106.2465770781018</v>
      </c>
      <c r="G94" s="26">
        <f>SUM(F94:$F$109)</f>
        <v>5699.3024447823846</v>
      </c>
      <c r="H94" s="26">
        <f>SUM(G94:$G$109)</f>
        <v>23310.427246778763</v>
      </c>
      <c r="I94" s="26">
        <f t="shared" si="8"/>
        <v>5938.4339637987741</v>
      </c>
      <c r="J94" s="26">
        <f>SUM(I94:$I$109)</f>
        <v>24152.283420655262</v>
      </c>
      <c r="K94" s="26">
        <f>SUM(J94:$J$109)</f>
        <v>85027.47356152565</v>
      </c>
    </row>
    <row r="95" spans="1:11">
      <c r="A95" s="15">
        <v>91</v>
      </c>
      <c r="B95" s="24">
        <f t="shared" si="9"/>
        <v>0.79369829763169886</v>
      </c>
      <c r="C95" s="16">
        <f t="shared" si="10"/>
        <v>0.20630170236830109</v>
      </c>
      <c r="D95" s="35">
        <v>11805.16401</v>
      </c>
      <c r="E95" s="26">
        <f t="shared" si="11"/>
        <v>2435.425432</v>
      </c>
      <c r="F95" s="26">
        <f t="shared" si="7"/>
        <v>975.00860555063582</v>
      </c>
      <c r="G95" s="26">
        <f>SUM(F95:$F$109)</f>
        <v>4593.0558677042827</v>
      </c>
      <c r="H95" s="26">
        <f>SUM(G95:$G$109)</f>
        <v>17611.124801996382</v>
      </c>
      <c r="I95" s="26">
        <f t="shared" si="8"/>
        <v>4773.3910108414766</v>
      </c>
      <c r="J95" s="26">
        <f>SUM(I95:$I$109)</f>
        <v>18213.849456856493</v>
      </c>
      <c r="K95" s="26">
        <f>SUM(J95:$J$109)</f>
        <v>60875.190140870371</v>
      </c>
    </row>
    <row r="96" spans="1:11">
      <c r="A96" s="15">
        <v>92</v>
      </c>
      <c r="B96" s="24">
        <f t="shared" si="9"/>
        <v>0.77449253099108173</v>
      </c>
      <c r="C96" s="16">
        <f t="shared" si="10"/>
        <v>0.22550746900891824</v>
      </c>
      <c r="D96" s="35">
        <v>9369.7385780000004</v>
      </c>
      <c r="E96" s="26">
        <f t="shared" si="11"/>
        <v>2112.9460320000007</v>
      </c>
      <c r="F96" s="26">
        <f t="shared" si="7"/>
        <v>837.53052182741715</v>
      </c>
      <c r="G96" s="26">
        <f>SUM(F96:$F$109)</f>
        <v>3618.0472621536474</v>
      </c>
      <c r="H96" s="26">
        <f>SUM(G96:$G$109)</f>
        <v>13018.0689342921</v>
      </c>
      <c r="I96" s="26">
        <f t="shared" si="8"/>
        <v>3751.1211081537963</v>
      </c>
      <c r="J96" s="26">
        <f>SUM(I96:$I$109)</f>
        <v>13440.458446015013</v>
      </c>
      <c r="K96" s="26">
        <f>SUM(J96:$J$109)</f>
        <v>42661.340684013878</v>
      </c>
    </row>
    <row r="97" spans="1:11">
      <c r="A97" s="15">
        <v>93</v>
      </c>
      <c r="B97" s="24">
        <f t="shared" si="9"/>
        <v>0.7543338126728365</v>
      </c>
      <c r="C97" s="16">
        <f t="shared" si="10"/>
        <v>0.24566618732716353</v>
      </c>
      <c r="D97" s="35">
        <v>7256.7925459999997</v>
      </c>
      <c r="E97" s="26">
        <f t="shared" si="11"/>
        <v>1782.7485569999999</v>
      </c>
      <c r="F97" s="26">
        <f t="shared" si="7"/>
        <v>699.65019260311908</v>
      </c>
      <c r="G97" s="26">
        <f>SUM(F97:$F$109)</f>
        <v>2780.5167403262303</v>
      </c>
      <c r="H97" s="26">
        <f>SUM(G97:$G$109)</f>
        <v>9400.0216721384513</v>
      </c>
      <c r="I97" s="26">
        <f t="shared" si="8"/>
        <v>2876.4507733743617</v>
      </c>
      <c r="J97" s="26">
        <f>SUM(I97:$I$109)</f>
        <v>9689.3373378612177</v>
      </c>
      <c r="K97" s="26">
        <f>SUM(J97:$J$109)</f>
        <v>29220.882237998871</v>
      </c>
    </row>
    <row r="98" spans="1:11">
      <c r="A98" s="15">
        <v>94</v>
      </c>
      <c r="B98" s="24">
        <f t="shared" si="9"/>
        <v>0.73335069923932983</v>
      </c>
      <c r="C98" s="16">
        <f t="shared" si="10"/>
        <v>0.26664930076067023</v>
      </c>
      <c r="D98" s="35">
        <v>5474.0439889999998</v>
      </c>
      <c r="E98" s="26">
        <f t="shared" si="11"/>
        <v>1459.6500019999999</v>
      </c>
      <c r="F98" s="26">
        <f t="shared" si="7"/>
        <v>567.17649290434827</v>
      </c>
      <c r="G98" s="26">
        <f>SUM(F98:$F$109)</f>
        <v>2080.8665477231111</v>
      </c>
      <c r="H98" s="26">
        <f>SUM(G98:$G$109)</f>
        <v>6619.5049318122237</v>
      </c>
      <c r="I98" s="26">
        <f t="shared" si="8"/>
        <v>2148.3208701437734</v>
      </c>
      <c r="J98" s="26">
        <f>SUM(I98:$I$109)</f>
        <v>6812.8865644868556</v>
      </c>
      <c r="K98" s="26">
        <f>SUM(J98:$J$109)</f>
        <v>19531.544900137655</v>
      </c>
    </row>
    <row r="99" spans="1:11">
      <c r="A99" s="15">
        <v>95</v>
      </c>
      <c r="B99" s="24">
        <f t="shared" si="9"/>
        <v>0.71169834506829144</v>
      </c>
      <c r="C99" s="16">
        <f t="shared" si="10"/>
        <v>0.28830165493170856</v>
      </c>
      <c r="D99" s="35">
        <v>4014.3939869999999</v>
      </c>
      <c r="E99" s="26">
        <f t="shared" si="11"/>
        <v>1157.3564299999998</v>
      </c>
      <c r="F99" s="26">
        <f t="shared" si="7"/>
        <v>445.26160320425947</v>
      </c>
      <c r="G99" s="26">
        <f>SUM(F99:$F$109)</f>
        <v>1513.690054818763</v>
      </c>
      <c r="H99" s="26">
        <f>SUM(G99:$G$109)</f>
        <v>4538.6383840891131</v>
      </c>
      <c r="I99" s="26">
        <f t="shared" si="8"/>
        <v>1559.8738735746354</v>
      </c>
      <c r="J99" s="26">
        <f>SUM(I99:$I$109)</f>
        <v>4664.5656943430813</v>
      </c>
      <c r="K99" s="26">
        <f>SUM(J99:$J$109)</f>
        <v>12718.6583356508</v>
      </c>
    </row>
    <row r="100" spans="1:11">
      <c r="A100" s="15">
        <v>96</v>
      </c>
      <c r="B100" s="24">
        <f t="shared" si="9"/>
        <v>0.68955471942366209</v>
      </c>
      <c r="C100" s="16">
        <f t="shared" si="10"/>
        <v>0.31044528057633797</v>
      </c>
      <c r="D100" s="35">
        <v>2857.0375570000001</v>
      </c>
      <c r="E100" s="26">
        <f t="shared" si="11"/>
        <v>886.95382600000016</v>
      </c>
      <c r="F100" s="26">
        <f t="shared" ref="F100:F109" si="12">E100*$N$3^(A100+1)</f>
        <v>337.8529804681836</v>
      </c>
      <c r="G100" s="26">
        <f>SUM(F100:$F$109)</f>
        <v>1068.4284516145035</v>
      </c>
      <c r="H100" s="26">
        <f>SUM(G100:$G$109)</f>
        <v>3024.9483292703494</v>
      </c>
      <c r="I100" s="26">
        <f t="shared" ref="I100:I109" si="13">D100*$N$3^A100</f>
        <v>1099.1679745924089</v>
      </c>
      <c r="J100" s="26">
        <f>SUM(I100:$I$109)</f>
        <v>3104.6918207684457</v>
      </c>
      <c r="K100" s="26">
        <f>SUM(J100:$J$109)</f>
        <v>8054.0926413077168</v>
      </c>
    </row>
    <row r="101" spans="1:11">
      <c r="A101" s="15">
        <v>97</v>
      </c>
      <c r="B101" s="24">
        <f t="shared" si="9"/>
        <v>0.66711523541838746</v>
      </c>
      <c r="C101" s="16">
        <f t="shared" si="10"/>
        <v>0.33288476458161259</v>
      </c>
      <c r="D101" s="35">
        <v>1970.0837309999999</v>
      </c>
      <c r="E101" s="26">
        <f t="shared" si="11"/>
        <v>655.81085899999994</v>
      </c>
      <c r="F101" s="26">
        <f t="shared" si="12"/>
        <v>247.33408635705419</v>
      </c>
      <c r="G101" s="26">
        <f>SUM(F101:$F$109)</f>
        <v>730.57547114631984</v>
      </c>
      <c r="H101" s="26">
        <f>SUM(G101:$G$109)</f>
        <v>1956.5198776558466</v>
      </c>
      <c r="I101" s="26">
        <f t="shared" si="13"/>
        <v>750.43214289063701</v>
      </c>
      <c r="J101" s="26">
        <f>SUM(I101:$I$109)</f>
        <v>2005.5238461760373</v>
      </c>
      <c r="K101" s="26">
        <f>SUM(J101:$J$109)</f>
        <v>4949.4008205392711</v>
      </c>
    </row>
    <row r="102" spans="1:11">
      <c r="A102" s="15">
        <v>98</v>
      </c>
      <c r="B102" s="24">
        <f t="shared" si="9"/>
        <v>0.6445860953599597</v>
      </c>
      <c r="C102" s="16">
        <f t="shared" si="10"/>
        <v>0.35541390464004036</v>
      </c>
      <c r="D102" s="35">
        <v>1314.272872</v>
      </c>
      <c r="E102" s="26">
        <f t="shared" si="11"/>
        <v>467.11085319999995</v>
      </c>
      <c r="F102" s="26">
        <f t="shared" si="12"/>
        <v>174.42308102694741</v>
      </c>
      <c r="G102" s="26">
        <f>SUM(F102:$F$109)</f>
        <v>483.24138478926568</v>
      </c>
      <c r="H102" s="26">
        <f>SUM(G102:$G$109)</f>
        <v>1225.9444065095267</v>
      </c>
      <c r="I102" s="26">
        <f t="shared" si="13"/>
        <v>495.66803531684383</v>
      </c>
      <c r="J102" s="26">
        <f>SUM(I102:$I$109)</f>
        <v>1255.0917032854004</v>
      </c>
      <c r="K102" s="26">
        <f>SUM(J102:$J$109)</f>
        <v>2943.8769743632342</v>
      </c>
    </row>
    <row r="103" spans="1:11">
      <c r="A103" s="15">
        <v>99</v>
      </c>
      <c r="B103" s="24">
        <f t="shared" si="9"/>
        <v>0.62217681529987878</v>
      </c>
      <c r="C103" s="16">
        <f t="shared" si="10"/>
        <v>0.37782318470012127</v>
      </c>
      <c r="D103" s="35">
        <v>847.16201880000006</v>
      </c>
      <c r="E103" s="26">
        <f t="shared" si="11"/>
        <v>320.07745190000003</v>
      </c>
      <c r="F103" s="26">
        <f t="shared" si="12"/>
        <v>118.33622278116408</v>
      </c>
      <c r="G103" s="26">
        <f>SUM(F103:$F$109)</f>
        <v>308.81830376231818</v>
      </c>
      <c r="H103" s="26">
        <f>SUM(G103:$G$109)</f>
        <v>742.70302172026084</v>
      </c>
      <c r="I103" s="26">
        <f t="shared" si="13"/>
        <v>316.33734997982867</v>
      </c>
      <c r="J103" s="26">
        <f>SUM(I103:$I$109)</f>
        <v>759.42366796855629</v>
      </c>
      <c r="K103" s="26">
        <f>SUM(J103:$J$109)</f>
        <v>1688.7852710778338</v>
      </c>
    </row>
    <row r="104" spans="1:11">
      <c r="A104" s="15">
        <v>100</v>
      </c>
      <c r="B104" s="24">
        <f t="shared" si="9"/>
        <v>0.60009248584204744</v>
      </c>
      <c r="C104" s="16">
        <f t="shared" si="10"/>
        <v>0.3999075141579525</v>
      </c>
      <c r="D104" s="35">
        <v>527.08456690000003</v>
      </c>
      <c r="E104" s="26">
        <f t="shared" si="11"/>
        <v>210.78507890000003</v>
      </c>
      <c r="F104" s="26">
        <f t="shared" si="12"/>
        <v>77.158026793077099</v>
      </c>
      <c r="G104" s="26">
        <f>SUM(F104:$F$109)</f>
        <v>190.4820809811541</v>
      </c>
      <c r="H104" s="26">
        <f>SUM(G104:$G$109)</f>
        <v>433.8847179579426</v>
      </c>
      <c r="I104" s="26">
        <f t="shared" si="13"/>
        <v>194.86907422856729</v>
      </c>
      <c r="J104" s="26">
        <f>SUM(I104:$I$109)</f>
        <v>443.08631798872767</v>
      </c>
      <c r="K104" s="26">
        <f>SUM(J104:$J$109)</f>
        <v>929.36160310927733</v>
      </c>
    </row>
    <row r="105" spans="1:11">
      <c r="A105" s="15">
        <v>101</v>
      </c>
      <c r="B105" s="24">
        <f t="shared" si="9"/>
        <v>0.57852638383025135</v>
      </c>
      <c r="C105" s="16">
        <f t="shared" si="10"/>
        <v>0.4214736161697486</v>
      </c>
      <c r="D105" s="35">
        <v>316.299488</v>
      </c>
      <c r="E105" s="26">
        <f t="shared" si="11"/>
        <v>133.31188900000001</v>
      </c>
      <c r="F105" s="26">
        <f t="shared" si="12"/>
        <v>48.315753455616949</v>
      </c>
      <c r="G105" s="26">
        <f>SUM(F105:$F$109)</f>
        <v>113.32405418807701</v>
      </c>
      <c r="H105" s="26">
        <f>SUM(G105:$G$109)</f>
        <v>243.40263697678859</v>
      </c>
      <c r="I105" s="26">
        <f t="shared" si="13"/>
        <v>115.78165066094992</v>
      </c>
      <c r="J105" s="26">
        <f>SUM(I105:$I$109)</f>
        <v>248.21724376016039</v>
      </c>
      <c r="K105" s="26">
        <f>SUM(J105:$J$109)</f>
        <v>486.27528512054954</v>
      </c>
    </row>
    <row r="106" spans="1:11">
      <c r="A106" s="15">
        <v>102</v>
      </c>
      <c r="B106" s="24">
        <f t="shared" si="9"/>
        <v>0.55765347628830308</v>
      </c>
      <c r="C106" s="16">
        <f t="shared" si="10"/>
        <v>0.44234652371169692</v>
      </c>
      <c r="D106" s="35">
        <v>182.98759899999999</v>
      </c>
      <c r="E106" s="26">
        <f t="shared" si="11"/>
        <v>80.943928299999982</v>
      </c>
      <c r="F106" s="26">
        <f t="shared" si="12"/>
        <v>29.045762221403471</v>
      </c>
      <c r="G106" s="26">
        <f>SUM(F106:$F$109)</f>
        <v>65.008300732460071</v>
      </c>
      <c r="H106" s="26">
        <f>SUM(G106:$G$109)</f>
        <v>130.07858278871157</v>
      </c>
      <c r="I106" s="26">
        <f t="shared" si="13"/>
        <v>66.319544228491864</v>
      </c>
      <c r="J106" s="26">
        <f>SUM(I106:$I$109)</f>
        <v>132.43559309921048</v>
      </c>
      <c r="K106" s="26">
        <f>SUM(J106:$J$109)</f>
        <v>238.05804136038918</v>
      </c>
    </row>
    <row r="107" spans="1:11">
      <c r="A107" s="15">
        <v>103</v>
      </c>
      <c r="B107" s="24">
        <f t="shared" si="9"/>
        <v>0.53762526655168619</v>
      </c>
      <c r="C107" s="16">
        <f t="shared" si="10"/>
        <v>0.46237473344831376</v>
      </c>
      <c r="D107" s="35">
        <v>102.04367070000001</v>
      </c>
      <c r="E107" s="26">
        <f t="shared" si="11"/>
        <v>47.182415040000009</v>
      </c>
      <c r="F107" s="26">
        <f t="shared" si="12"/>
        <v>16.763214150072347</v>
      </c>
      <c r="G107" s="26">
        <f>SUM(F107:$F$109)</f>
        <v>35.9625385110566</v>
      </c>
      <c r="H107" s="26">
        <f>SUM(G107:$G$109)</f>
        <v>65.070282056251486</v>
      </c>
      <c r="I107" s="26">
        <f t="shared" si="13"/>
        <v>36.617152856311243</v>
      </c>
      <c r="J107" s="26">
        <f>SUM(I107:$I$109)</f>
        <v>66.1160488707186</v>
      </c>
      <c r="K107" s="26">
        <f>SUM(J107:$J$109)</f>
        <v>105.6224482611787</v>
      </c>
    </row>
    <row r="108" spans="1:11">
      <c r="A108" s="15">
        <v>104</v>
      </c>
      <c r="B108" s="24">
        <f t="shared" si="9"/>
        <v>0.5185662511319924</v>
      </c>
      <c r="C108" s="16">
        <f t="shared" si="10"/>
        <v>0.4814337488680076</v>
      </c>
      <c r="D108" s="35">
        <v>54.861255659999998</v>
      </c>
      <c r="E108" s="26">
        <f t="shared" si="11"/>
        <v>26.412059979999999</v>
      </c>
      <c r="F108" s="26">
        <f t="shared" si="12"/>
        <v>9.2909051767736148</v>
      </c>
      <c r="G108" s="26">
        <f>SUM(F108:$F$109)</f>
        <v>19.199324360984249</v>
      </c>
      <c r="H108" s="26">
        <f>SUM(G108:$G$109)</f>
        <v>29.107743545194886</v>
      </c>
      <c r="I108" s="26">
        <f t="shared" si="13"/>
        <v>19.491392638354622</v>
      </c>
      <c r="J108" s="26">
        <f>SUM(I108:$I$109)</f>
        <v>29.498896014407364</v>
      </c>
      <c r="K108" s="26">
        <f>SUM(J108:$J$109)</f>
        <v>39.506399390460103</v>
      </c>
    </row>
    <row r="109" spans="1:11">
      <c r="A109" s="15">
        <v>105</v>
      </c>
      <c r="B109" s="24">
        <f t="shared" si="9"/>
        <v>0</v>
      </c>
      <c r="C109" s="16">
        <f t="shared" si="10"/>
        <v>1</v>
      </c>
      <c r="D109" s="35">
        <v>28.449195679999999</v>
      </c>
      <c r="E109" s="26">
        <f t="shared" si="11"/>
        <v>28.449195679999999</v>
      </c>
      <c r="F109" s="26">
        <f t="shared" si="12"/>
        <v>9.9084191842106364</v>
      </c>
      <c r="G109" s="26">
        <f>SUM(F109:$F$109)</f>
        <v>9.9084191842106364</v>
      </c>
      <c r="H109" s="26">
        <f>SUM(G109:$G$109)</f>
        <v>9.9084191842106364</v>
      </c>
      <c r="I109" s="26">
        <f t="shared" si="13"/>
        <v>10.007503376052743</v>
      </c>
      <c r="J109" s="26">
        <f>SUM(I109:$I$109)</f>
        <v>10.007503376052743</v>
      </c>
      <c r="K109" s="26">
        <f>SUM(J109:$J$109)</f>
        <v>10.007503376052743</v>
      </c>
    </row>
    <row r="110" spans="1:11" ht="15">
      <c r="A110" s="19"/>
    </row>
    <row r="111" spans="1:11" ht="15">
      <c r="A111" s="19"/>
    </row>
    <row r="112" spans="1:11">
      <c r="B112" s="33"/>
      <c r="C112" s="34"/>
    </row>
  </sheetData>
  <mergeCells count="1">
    <mergeCell ref="A2:K2"/>
  </mergeCells>
  <pageMargins left="0.78740157480314965" right="0.78740157480314965" top="0.78740157480314965" bottom="0.98425196850393704" header="0.35433070866141736" footer="0.47244094488188981"/>
  <pageSetup paperSize="9" scale="73" fitToHeight="0" orientation="portrait" r:id="rId1"/>
  <headerFooter alignWithMargins="0">
    <evenHeader>&amp;L&amp;8Úmrtnostní tabulky za ČR, regiony soudržnosti a kraje
&amp;"Arial,Kurzíva"Life Tables for the Czech Republic, Cohesion Regions and Regions</evenHeader>
    <evenFooter>&amp;L&amp;G</evenFooter>
  </headerFooter>
  <rowBreaks count="1" manualBreakCount="1">
    <brk id="5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D111"/>
  <sheetViews>
    <sheetView tabSelected="1" zoomScaleNormal="100" workbookViewId="0">
      <selection activeCell="M20" sqref="M20:N90"/>
    </sheetView>
  </sheetViews>
  <sheetFormatPr defaultColWidth="9.6640625" defaultRowHeight="13.2"/>
  <cols>
    <col min="1" max="1" width="10.6640625" style="23" customWidth="1"/>
    <col min="2" max="2" width="10.6640625" style="20" customWidth="1"/>
    <col min="3" max="6" width="10.6640625" style="21" customWidth="1"/>
    <col min="7" max="10" width="10.6640625" style="22" customWidth="1"/>
    <col min="11" max="11" width="10.6640625" style="23" customWidth="1"/>
    <col min="12" max="16384" width="9.6640625" style="17"/>
  </cols>
  <sheetData>
    <row r="1" spans="1:238" s="9" customFormat="1" ht="16.5" customHeight="1" thickBot="1">
      <c r="A1" s="1">
        <v>2023</v>
      </c>
      <c r="C1" s="9" t="s">
        <v>15</v>
      </c>
      <c r="D1" s="3" t="s">
        <v>21</v>
      </c>
      <c r="E1" s="4"/>
      <c r="F1" s="5"/>
      <c r="H1" s="2" t="s">
        <v>0</v>
      </c>
      <c r="I1" s="6"/>
      <c r="J1" s="6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</row>
    <row r="2" spans="1:238" s="10" customFormat="1" ht="16.5" customHeight="1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1"/>
      <c r="M2" s="32" t="s">
        <v>7</v>
      </c>
      <c r="N2" s="10">
        <v>0.01</v>
      </c>
    </row>
    <row r="3" spans="1:238" s="10" customFormat="1" ht="16.5" customHeight="1" thickBot="1">
      <c r="A3" s="11" t="s">
        <v>2</v>
      </c>
      <c r="B3" s="12" t="s">
        <v>9</v>
      </c>
      <c r="C3" s="12" t="s">
        <v>4</v>
      </c>
      <c r="D3" s="38" t="s">
        <v>5</v>
      </c>
      <c r="E3" s="13" t="s">
        <v>6</v>
      </c>
      <c r="F3" s="13" t="s">
        <v>10</v>
      </c>
      <c r="G3" s="13" t="s">
        <v>11</v>
      </c>
      <c r="H3" s="25" t="s">
        <v>12</v>
      </c>
      <c r="I3" s="25" t="s">
        <v>3</v>
      </c>
      <c r="J3" s="25" t="s">
        <v>13</v>
      </c>
      <c r="K3" s="14" t="s">
        <v>14</v>
      </c>
      <c r="M3" s="32" t="s">
        <v>8</v>
      </c>
      <c r="N3" s="10">
        <f>1/(1+N2)</f>
        <v>0.99009900990099009</v>
      </c>
    </row>
    <row r="4" spans="1:238" ht="16.5" customHeight="1">
      <c r="A4" s="15">
        <v>0</v>
      </c>
      <c r="B4" s="24">
        <f>D5/D4</f>
        <v>0.99813118570000003</v>
      </c>
      <c r="C4" s="16">
        <f>E4/D4</f>
        <v>1.8688142999999399E-3</v>
      </c>
      <c r="D4" s="37">
        <v>100000</v>
      </c>
      <c r="E4" s="26">
        <f>D4-D5</f>
        <v>186.881429999994</v>
      </c>
      <c r="F4" s="26">
        <f t="shared" ref="F4:F35" si="0">E4*$N$3^(A4+1)</f>
        <v>185.03111881187525</v>
      </c>
      <c r="G4" s="26">
        <f>SUM(F4:$F$109)</f>
        <v>44043.537680241228</v>
      </c>
      <c r="H4" s="26">
        <f>SUM(G4:$G$109)</f>
        <v>3587531.7843124294</v>
      </c>
      <c r="I4" s="26">
        <f t="shared" ref="I4:I35" si="1">D4*$N$3^A4</f>
        <v>100000</v>
      </c>
      <c r="J4" s="26">
        <f>SUM(I4:$I$109)</f>
        <v>5651602.6942956205</v>
      </c>
      <c r="K4" s="26">
        <f>SUM(J4:$J$109)</f>
        <v>208471161.90830156</v>
      </c>
      <c r="M4" s="32"/>
      <c r="N4" s="10"/>
    </row>
    <row r="5" spans="1:238">
      <c r="A5" s="15">
        <v>1</v>
      </c>
      <c r="B5" s="24">
        <f t="shared" ref="B5:B68" si="2">D6/D5</f>
        <v>0.9997063912998625</v>
      </c>
      <c r="C5" s="16">
        <f>E5/D5</f>
        <v>2.9360870013753551E-4</v>
      </c>
      <c r="D5" s="37">
        <v>99813.118570000006</v>
      </c>
      <c r="E5" s="26">
        <f>D5-D6</f>
        <v>29.306000000011409</v>
      </c>
      <c r="F5" s="26">
        <f t="shared" si="0"/>
        <v>28.728556023930405</v>
      </c>
      <c r="G5" s="26">
        <f>SUM(F5:$F$109)</f>
        <v>43858.506561429349</v>
      </c>
      <c r="H5" s="26">
        <f>SUM(G5:$G$109)</f>
        <v>3543488.2466321881</v>
      </c>
      <c r="I5" s="26">
        <f t="shared" si="1"/>
        <v>98824.869871287141</v>
      </c>
      <c r="J5" s="26">
        <f>SUM(I5:$I$109)</f>
        <v>5551602.6942956215</v>
      </c>
      <c r="K5" s="26">
        <f>SUM(J5:$J$109)</f>
        <v>202819559.21400595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</row>
    <row r="6" spans="1:238">
      <c r="A6" s="15">
        <v>2</v>
      </c>
      <c r="B6" s="24">
        <f t="shared" si="2"/>
        <v>0.99988258937298302</v>
      </c>
      <c r="C6" s="16">
        <f t="shared" ref="C6:C69" si="3">E6/D6</f>
        <v>1.1741062701703382E-4</v>
      </c>
      <c r="D6" s="37">
        <v>99783.812569999995</v>
      </c>
      <c r="E6" s="26">
        <f t="shared" ref="E6:E69" si="4">D6-D7</f>
        <v>11.715679999993881</v>
      </c>
      <c r="F6" s="26">
        <f t="shared" si="0"/>
        <v>11.371123584267007</v>
      </c>
      <c r="G6" s="26">
        <f>SUM(F6:$F$109)</f>
        <v>43829.778005405416</v>
      </c>
      <c r="H6" s="26">
        <f>SUM(G6:$G$109)</f>
        <v>3499629.7400707584</v>
      </c>
      <c r="I6" s="26">
        <f t="shared" si="1"/>
        <v>97817.67725713164</v>
      </c>
      <c r="J6" s="26">
        <f>SUM(I6:$I$109)</f>
        <v>5452777.8244243348</v>
      </c>
      <c r="K6" s="26">
        <f>SUM(J6:$J$109)</f>
        <v>197267956.51971033</v>
      </c>
    </row>
    <row r="7" spans="1:238">
      <c r="A7" s="15">
        <v>3</v>
      </c>
      <c r="B7" s="24">
        <f t="shared" si="2"/>
        <v>0.99991128671967511</v>
      </c>
      <c r="C7" s="16">
        <f t="shared" si="3"/>
        <v>8.8713280324875863E-5</v>
      </c>
      <c r="D7" s="37">
        <v>99772.096890000001</v>
      </c>
      <c r="E7" s="26">
        <f t="shared" si="4"/>
        <v>8.8511100000032457</v>
      </c>
      <c r="F7" s="26">
        <f t="shared" si="0"/>
        <v>8.5057427368584193</v>
      </c>
      <c r="G7" s="26">
        <f>SUM(F7:$F$109)</f>
        <v>43818.406881821153</v>
      </c>
      <c r="H7" s="26">
        <f>SUM(G7:$G$109)</f>
        <v>3455799.9620653531</v>
      </c>
      <c r="I7" s="26">
        <f t="shared" si="1"/>
        <v>96837.814279516373</v>
      </c>
      <c r="J7" s="26">
        <f>SUM(I7:$I$109)</f>
        <v>5354960.147167203</v>
      </c>
      <c r="K7" s="26">
        <f>SUM(J7:$J$109)</f>
        <v>191815178.69528601</v>
      </c>
    </row>
    <row r="8" spans="1:238">
      <c r="A8" s="15">
        <v>4</v>
      </c>
      <c r="B8" s="24">
        <f t="shared" si="2"/>
        <v>0.99990376285449678</v>
      </c>
      <c r="C8" s="16">
        <f t="shared" si="3"/>
        <v>9.623714550319152E-5</v>
      </c>
      <c r="D8" s="37">
        <v>99763.245779999997</v>
      </c>
      <c r="E8" s="26">
        <f t="shared" si="4"/>
        <v>9.6009300000005169</v>
      </c>
      <c r="F8" s="26">
        <f t="shared" si="0"/>
        <v>9.1349554641147535</v>
      </c>
      <c r="G8" s="26">
        <f>SUM(F8:$F$109)</f>
        <v>43809.901139084293</v>
      </c>
      <c r="H8" s="26">
        <f>SUM(G8:$G$109)</f>
        <v>3411981.5551835322</v>
      </c>
      <c r="I8" s="26">
        <f t="shared" si="1"/>
        <v>95870.518296388254</v>
      </c>
      <c r="J8" s="26">
        <f>SUM(I8:$I$109)</f>
        <v>5258122.3328876859</v>
      </c>
      <c r="K8" s="26">
        <f>SUM(J8:$J$109)</f>
        <v>186460218.5481188</v>
      </c>
    </row>
    <row r="9" spans="1:238">
      <c r="A9" s="15">
        <v>5</v>
      </c>
      <c r="B9" s="24">
        <f t="shared" si="2"/>
        <v>0.99988471909956489</v>
      </c>
      <c r="C9" s="16">
        <f t="shared" si="3"/>
        <v>1.1528090043515756E-4</v>
      </c>
      <c r="D9" s="37">
        <v>99753.644849999997</v>
      </c>
      <c r="E9" s="26">
        <f t="shared" si="4"/>
        <v>11.499689999996917</v>
      </c>
      <c r="F9" s="26">
        <f t="shared" si="0"/>
        <v>10.833228171397543</v>
      </c>
      <c r="G9" s="26">
        <f>SUM(F9:$F$109)</f>
        <v>43800.766183620181</v>
      </c>
      <c r="H9" s="26">
        <f>SUM(G9:$G$109)</f>
        <v>3368171.6540444475</v>
      </c>
      <c r="I9" s="26">
        <f t="shared" si="1"/>
        <v>94912.17028848466</v>
      </c>
      <c r="J9" s="26">
        <f>SUM(I9:$I$109)</f>
        <v>5162251.8145912979</v>
      </c>
      <c r="K9" s="26">
        <f>SUM(J9:$J$109)</f>
        <v>181202096.21523109</v>
      </c>
    </row>
    <row r="10" spans="1:238">
      <c r="A10" s="15">
        <v>6</v>
      </c>
      <c r="B10" s="24">
        <f t="shared" si="2"/>
        <v>0.99988195351141573</v>
      </c>
      <c r="C10" s="16">
        <f t="shared" si="3"/>
        <v>1.1804648858429688E-4</v>
      </c>
      <c r="D10" s="37">
        <v>99742.14516</v>
      </c>
      <c r="E10" s="26">
        <f t="shared" si="4"/>
        <v>11.774210000003222</v>
      </c>
      <c r="F10" s="26">
        <f t="shared" si="0"/>
        <v>10.982018246916306</v>
      </c>
      <c r="G10" s="26">
        <f>SUM(F10:$F$109)</f>
        <v>43789.932955448785</v>
      </c>
      <c r="H10" s="26">
        <f>SUM(G10:$G$109)</f>
        <v>3324370.8878608276</v>
      </c>
      <c r="I10" s="26">
        <f t="shared" si="1"/>
        <v>93961.612602011417</v>
      </c>
      <c r="J10" s="26">
        <f>SUM(I10:$I$109)</f>
        <v>5067339.6443028133</v>
      </c>
      <c r="K10" s="26">
        <f>SUM(J10:$J$109)</f>
        <v>176039844.4006398</v>
      </c>
    </row>
    <row r="11" spans="1:238">
      <c r="A11" s="15">
        <v>7</v>
      </c>
      <c r="B11" s="24">
        <f t="shared" si="2"/>
        <v>0.99990408658958274</v>
      </c>
      <c r="C11" s="16">
        <f t="shared" si="3"/>
        <v>9.5913410417232617E-5</v>
      </c>
      <c r="D11" s="37">
        <v>99730.370949999997</v>
      </c>
      <c r="E11" s="26">
        <f t="shared" si="4"/>
        <v>9.5654799999902025</v>
      </c>
      <c r="F11" s="26">
        <f t="shared" si="0"/>
        <v>8.8335602949810585</v>
      </c>
      <c r="G11" s="26">
        <f>SUM(F11:$F$109)</f>
        <v>43778.950937201866</v>
      </c>
      <c r="H11" s="26">
        <f>SUM(G11:$G$109)</f>
        <v>3280580.9549053791</v>
      </c>
      <c r="I11" s="26">
        <f t="shared" si="1"/>
        <v>93020.317587704994</v>
      </c>
      <c r="J11" s="26">
        <f>SUM(I11:$I$109)</f>
        <v>4973378.031700802</v>
      </c>
      <c r="K11" s="26">
        <f>SUM(J11:$J$109)</f>
        <v>170972504.75633699</v>
      </c>
    </row>
    <row r="12" spans="1:238">
      <c r="A12" s="15">
        <v>8</v>
      </c>
      <c r="B12" s="24">
        <f t="shared" si="2"/>
        <v>0.99992812793713182</v>
      </c>
      <c r="C12" s="16">
        <f t="shared" si="3"/>
        <v>7.1872062868176301E-5</v>
      </c>
      <c r="D12" s="37">
        <v>99720.805470000007</v>
      </c>
      <c r="E12" s="26">
        <f t="shared" si="4"/>
        <v>7.1671400000050198</v>
      </c>
      <c r="F12" s="26">
        <f t="shared" si="0"/>
        <v>6.5532015279074392</v>
      </c>
      <c r="G12" s="26">
        <f>SUM(F12:$F$109)</f>
        <v>43770.117376906885</v>
      </c>
      <c r="H12" s="26">
        <f>SUM(G12:$G$109)</f>
        <v>3236802.0039681769</v>
      </c>
      <c r="I12" s="26">
        <f t="shared" si="1"/>
        <v>92090.490783967383</v>
      </c>
      <c r="J12" s="26">
        <f>SUM(I12:$I$109)</f>
        <v>4880357.7141130976</v>
      </c>
      <c r="K12" s="26">
        <f>SUM(J12:$J$109)</f>
        <v>165999126.72463617</v>
      </c>
    </row>
    <row r="13" spans="1:238">
      <c r="A13" s="15">
        <v>9</v>
      </c>
      <c r="B13" s="24">
        <f t="shared" si="2"/>
        <v>0.99994181277408811</v>
      </c>
      <c r="C13" s="16">
        <f t="shared" si="3"/>
        <v>5.8187225911865912E-5</v>
      </c>
      <c r="D13" s="37">
        <v>99713.638330000002</v>
      </c>
      <c r="E13" s="26">
        <f t="shared" si="4"/>
        <v>5.8020600000018021</v>
      </c>
      <c r="F13" s="26">
        <f t="shared" si="0"/>
        <v>5.2525292283476004</v>
      </c>
      <c r="G13" s="26">
        <f>SUM(F13:$F$109)</f>
        <v>43763.564175378975</v>
      </c>
      <c r="H13" s="26">
        <f>SUM(G13:$G$109)</f>
        <v>3193031.8865912696</v>
      </c>
      <c r="I13" s="26">
        <f t="shared" si="1"/>
        <v>91172.150544974444</v>
      </c>
      <c r="J13" s="26">
        <f>SUM(I13:$I$109)</f>
        <v>4788267.2233291306</v>
      </c>
      <c r="K13" s="26">
        <f>SUM(J13:$J$109)</f>
        <v>161118769.01052305</v>
      </c>
    </row>
    <row r="14" spans="1:238">
      <c r="A14" s="15">
        <v>10</v>
      </c>
      <c r="B14" s="24">
        <f t="shared" si="2"/>
        <v>0.99994615809347764</v>
      </c>
      <c r="C14" s="16">
        <f t="shared" si="3"/>
        <v>5.3841906522377565E-5</v>
      </c>
      <c r="D14" s="37">
        <v>99707.83627</v>
      </c>
      <c r="E14" s="26">
        <f t="shared" si="4"/>
        <v>5.3684599999978673</v>
      </c>
      <c r="F14" s="26">
        <f t="shared" si="0"/>
        <v>4.8118780245437236</v>
      </c>
      <c r="G14" s="26">
        <f>SUM(F14:$F$109)</f>
        <v>43758.311646150629</v>
      </c>
      <c r="H14" s="26">
        <f>SUM(G14:$G$109)</f>
        <v>3149268.3224158911</v>
      </c>
      <c r="I14" s="26">
        <f t="shared" si="1"/>
        <v>90264.203455894865</v>
      </c>
      <c r="J14" s="26">
        <f>SUM(I14:$I$109)</f>
        <v>4697095.0727841556</v>
      </c>
      <c r="K14" s="26">
        <f>SUM(J14:$J$109)</f>
        <v>156330501.78719389</v>
      </c>
    </row>
    <row r="15" spans="1:238">
      <c r="A15" s="15">
        <v>11</v>
      </c>
      <c r="B15" s="24">
        <f t="shared" si="2"/>
        <v>0.99994461190258066</v>
      </c>
      <c r="C15" s="16">
        <f t="shared" si="3"/>
        <v>5.5388097419321632E-5</v>
      </c>
      <c r="D15" s="37">
        <v>99702.467810000002</v>
      </c>
      <c r="E15" s="26">
        <f t="shared" si="4"/>
        <v>5.5223300000070594</v>
      </c>
      <c r="F15" s="26">
        <f t="shared" si="0"/>
        <v>4.9007874801647802</v>
      </c>
      <c r="G15" s="26">
        <f>SUM(F15:$F$109)</f>
        <v>43753.499768126087</v>
      </c>
      <c r="H15" s="26">
        <f>SUM(G15:$G$109)</f>
        <v>3105510.0107697402</v>
      </c>
      <c r="I15" s="26">
        <f t="shared" si="1"/>
        <v>89365.686593158491</v>
      </c>
      <c r="J15" s="26">
        <f>SUM(I15:$I$109)</f>
        <v>4606830.8693282604</v>
      </c>
      <c r="K15" s="26">
        <f>SUM(J15:$J$109)</f>
        <v>151633406.71440977</v>
      </c>
    </row>
    <row r="16" spans="1:238">
      <c r="A16" s="15">
        <v>12</v>
      </c>
      <c r="B16" s="24">
        <f t="shared" si="2"/>
        <v>0.9999384847753312</v>
      </c>
      <c r="C16" s="16">
        <f t="shared" si="3"/>
        <v>6.151522466874789E-5</v>
      </c>
      <c r="D16" s="37">
        <v>99696.945479999995</v>
      </c>
      <c r="E16" s="26">
        <f t="shared" si="4"/>
        <v>6.1328799999901094</v>
      </c>
      <c r="F16" s="26">
        <f t="shared" si="0"/>
        <v>5.3887322818172052</v>
      </c>
      <c r="G16" s="26">
        <f>SUM(F16:$F$109)</f>
        <v>43748.598980645918</v>
      </c>
      <c r="H16" s="26">
        <f>SUM(G16:$G$109)</f>
        <v>3061756.5110016144</v>
      </c>
      <c r="I16" s="26">
        <f t="shared" si="1"/>
        <v>88475.977027528235</v>
      </c>
      <c r="J16" s="26">
        <f>SUM(I16:$I$109)</f>
        <v>4517465.1827351013</v>
      </c>
      <c r="K16" s="26">
        <f>SUM(J16:$J$109)</f>
        <v>147026575.84508154</v>
      </c>
    </row>
    <row r="17" spans="1:11">
      <c r="A17" s="15">
        <v>13</v>
      </c>
      <c r="B17" s="24">
        <f t="shared" si="2"/>
        <v>0.99992779083837058</v>
      </c>
      <c r="C17" s="16">
        <f t="shared" si="3"/>
        <v>7.2209161629403423E-5</v>
      </c>
      <c r="D17" s="37">
        <v>99690.812600000005</v>
      </c>
      <c r="E17" s="26">
        <f t="shared" si="4"/>
        <v>7.1985899999999674</v>
      </c>
      <c r="F17" s="26">
        <f t="shared" si="0"/>
        <v>6.2625067331648383</v>
      </c>
      <c r="G17" s="26">
        <f>SUM(F17:$F$109)</f>
        <v>43743.210248364107</v>
      </c>
      <c r="H17" s="26">
        <f>SUM(G17:$G$109)</f>
        <v>3018007.9120209687</v>
      </c>
      <c r="I17" s="26">
        <f t="shared" si="1"/>
        <v>87594.588522696635</v>
      </c>
      <c r="J17" s="26">
        <f>SUM(I17:$I$109)</f>
        <v>4428989.2057075724</v>
      </c>
      <c r="K17" s="26">
        <f>SUM(J17:$J$109)</f>
        <v>142509110.66234642</v>
      </c>
    </row>
    <row r="18" spans="1:11">
      <c r="A18" s="15">
        <v>14</v>
      </c>
      <c r="B18" s="24">
        <f t="shared" si="2"/>
        <v>0.99991191280445424</v>
      </c>
      <c r="C18" s="16">
        <f t="shared" si="3"/>
        <v>8.8087195545791838E-5</v>
      </c>
      <c r="D18" s="37">
        <v>99683.614010000005</v>
      </c>
      <c r="E18" s="26">
        <f t="shared" si="4"/>
        <v>8.7808500000101048</v>
      </c>
      <c r="F18" s="26">
        <f t="shared" si="0"/>
        <v>7.5633805360554733</v>
      </c>
      <c r="G18" s="26">
        <f>SUM(F18:$F$109)</f>
        <v>43736.947741630938</v>
      </c>
      <c r="H18" s="26">
        <f>SUM(G18:$G$109)</f>
        <v>2974264.7017726046</v>
      </c>
      <c r="I18" s="26">
        <f t="shared" si="1"/>
        <v>86721.052862273398</v>
      </c>
      <c r="J18" s="26">
        <f>SUM(I18:$I$109)</f>
        <v>4341394.6171848765</v>
      </c>
      <c r="K18" s="26">
        <f>SUM(J18:$J$109)</f>
        <v>138080121.45663881</v>
      </c>
    </row>
    <row r="19" spans="1:11">
      <c r="A19" s="15">
        <v>15</v>
      </c>
      <c r="B19" s="24">
        <f t="shared" si="2"/>
        <v>0.99989015883294818</v>
      </c>
      <c r="C19" s="16">
        <f t="shared" si="3"/>
        <v>1.098411670518602E-4</v>
      </c>
      <c r="D19" s="37">
        <v>99674.833159999995</v>
      </c>
      <c r="E19" s="26">
        <f t="shared" si="4"/>
        <v>10.948399999993853</v>
      </c>
      <c r="F19" s="26">
        <f t="shared" si="0"/>
        <v>9.337028307134382</v>
      </c>
      <c r="G19" s="26">
        <f>SUM(F19:$F$109)</f>
        <v>43729.384361094882</v>
      </c>
      <c r="H19" s="26">
        <f>SUM(G19:$G$109)</f>
        <v>2930527.7540309737</v>
      </c>
      <c r="I19" s="26">
        <f t="shared" si="1"/>
        <v>85854.865195972263</v>
      </c>
      <c r="J19" s="26">
        <f>SUM(I19:$I$109)</f>
        <v>4254673.5643226048</v>
      </c>
      <c r="K19" s="26">
        <f>SUM(J19:$J$109)</f>
        <v>133738726.83945395</v>
      </c>
    </row>
    <row r="20" spans="1:11">
      <c r="A20" s="15">
        <v>16</v>
      </c>
      <c r="B20" s="24">
        <f t="shared" si="2"/>
        <v>0.99986205544733586</v>
      </c>
      <c r="C20" s="16">
        <f t="shared" si="3"/>
        <v>1.3794455266419097E-4</v>
      </c>
      <c r="D20" s="37">
        <v>99663.884760000001</v>
      </c>
      <c r="E20" s="26">
        <f t="shared" si="4"/>
        <v>13.748089999993681</v>
      </c>
      <c r="F20" s="26">
        <f t="shared" si="0"/>
        <v>11.608577689822411</v>
      </c>
      <c r="G20" s="26">
        <f>SUM(F20:$F$109)</f>
        <v>43720.047332787748</v>
      </c>
      <c r="H20" s="26">
        <f>SUM(G20:$G$109)</f>
        <v>2886798.3696698789</v>
      </c>
      <c r="I20" s="26">
        <f t="shared" si="1"/>
        <v>84995.479997407965</v>
      </c>
      <c r="J20" s="26">
        <f>SUM(I20:$I$109)</f>
        <v>4168818.6991266301</v>
      </c>
      <c r="K20" s="26">
        <f>SUM(J20:$J$109)</f>
        <v>129484053.27513134</v>
      </c>
    </row>
    <row r="21" spans="1:11">
      <c r="A21" s="15">
        <v>17</v>
      </c>
      <c r="B21" s="24">
        <f t="shared" si="2"/>
        <v>0.99982799361272556</v>
      </c>
      <c r="C21" s="16">
        <f t="shared" si="3"/>
        <v>1.7200638727442725E-4</v>
      </c>
      <c r="D21" s="37">
        <v>99650.136670000007</v>
      </c>
      <c r="E21" s="26">
        <f t="shared" si="4"/>
        <v>17.140460000009625</v>
      </c>
      <c r="F21" s="26">
        <f t="shared" si="0"/>
        <v>14.329721333207598</v>
      </c>
      <c r="G21" s="26">
        <f>SUM(F21:$F$109)</f>
        <v>43708.43875509793</v>
      </c>
      <c r="H21" s="26">
        <f>SUM(G21:$G$109)</f>
        <v>2843078.322337091</v>
      </c>
      <c r="I21" s="26">
        <f t="shared" si="1"/>
        <v>84142.332013803229</v>
      </c>
      <c r="J21" s="26">
        <f>SUM(I21:$I$109)</f>
        <v>4083823.219129222</v>
      </c>
      <c r="K21" s="26">
        <f>SUM(J21:$J$109)</f>
        <v>125315234.57600471</v>
      </c>
    </row>
    <row r="22" spans="1:11">
      <c r="A22" s="15">
        <v>18</v>
      </c>
      <c r="B22" s="24">
        <f t="shared" si="2"/>
        <v>0.99979021136776869</v>
      </c>
      <c r="C22" s="16">
        <f t="shared" si="3"/>
        <v>2.0978863223129309E-4</v>
      </c>
      <c r="D22" s="37">
        <v>99632.996209999998</v>
      </c>
      <c r="E22" s="26">
        <f t="shared" si="4"/>
        <v>20.901870000001509</v>
      </c>
      <c r="F22" s="26">
        <f t="shared" si="0"/>
        <v>17.301312097992337</v>
      </c>
      <c r="G22" s="26">
        <f>SUM(F22:$F$109)</f>
        <v>43694.109033764718</v>
      </c>
      <c r="H22" s="26">
        <f>SUM(G22:$G$109)</f>
        <v>2799369.8835819932</v>
      </c>
      <c r="I22" s="26">
        <f t="shared" si="1"/>
        <v>83294.909896293742</v>
      </c>
      <c r="J22" s="26">
        <f>SUM(I22:$I$109)</f>
        <v>3999680.8871154184</v>
      </c>
      <c r="K22" s="26">
        <f>SUM(J22:$J$109)</f>
        <v>121231411.35687549</v>
      </c>
    </row>
    <row r="23" spans="1:11">
      <c r="A23" s="15">
        <v>19</v>
      </c>
      <c r="B23" s="24">
        <f t="shared" si="2"/>
        <v>0.99975407333655308</v>
      </c>
      <c r="C23" s="16">
        <f t="shared" si="3"/>
        <v>2.4592666344688531E-4</v>
      </c>
      <c r="D23" s="37">
        <v>99612.094339999996</v>
      </c>
      <c r="E23" s="26">
        <f t="shared" si="4"/>
        <v>24.497269999992568</v>
      </c>
      <c r="F23" s="26">
        <f t="shared" si="0"/>
        <v>20.076602166853618</v>
      </c>
      <c r="G23" s="26">
        <f>SUM(F23:$F$109)</f>
        <v>43676.80772166673</v>
      </c>
      <c r="H23" s="26">
        <f>SUM(G23:$G$109)</f>
        <v>2755675.7745482284</v>
      </c>
      <c r="I23" s="26">
        <f t="shared" si="1"/>
        <v>82452.906506014609</v>
      </c>
      <c r="J23" s="26">
        <f>SUM(I23:$I$109)</f>
        <v>3916385.9772191253</v>
      </c>
      <c r="K23" s="26">
        <f>SUM(J23:$J$109)</f>
        <v>117231730.46976009</v>
      </c>
    </row>
    <row r="24" spans="1:11">
      <c r="A24" s="15">
        <v>20</v>
      </c>
      <c r="B24" s="24">
        <f t="shared" si="2"/>
        <v>0.99972786420400372</v>
      </c>
      <c r="C24" s="16">
        <f t="shared" si="3"/>
        <v>2.7213579599623915E-4</v>
      </c>
      <c r="D24" s="37">
        <v>99587.597070000003</v>
      </c>
      <c r="E24" s="26">
        <f t="shared" si="4"/>
        <v>27.101349999997183</v>
      </c>
      <c r="F24" s="26">
        <f t="shared" si="0"/>
        <v>21.990853001161728</v>
      </c>
      <c r="G24" s="26">
        <f>SUM(F24:$F$109)</f>
        <v>43656.731119499869</v>
      </c>
      <c r="H24" s="26">
        <f>SUM(G24:$G$109)</f>
        <v>2711998.9668265614</v>
      </c>
      <c r="I24" s="26">
        <f t="shared" si="1"/>
        <v>81616.464492897125</v>
      </c>
      <c r="J24" s="26">
        <f>SUM(I24:$I$109)</f>
        <v>3833933.0707131107</v>
      </c>
      <c r="K24" s="26">
        <f>SUM(J24:$J$109)</f>
        <v>113315344.49254096</v>
      </c>
    </row>
    <row r="25" spans="1:11">
      <c r="A25" s="15">
        <v>21</v>
      </c>
      <c r="B25" s="24">
        <f t="shared" si="2"/>
        <v>0.99971758356769258</v>
      </c>
      <c r="C25" s="16">
        <f t="shared" si="3"/>
        <v>2.8241643230741221E-4</v>
      </c>
      <c r="D25" s="37">
        <v>99560.495720000006</v>
      </c>
      <c r="E25" s="26">
        <f t="shared" si="4"/>
        <v>28.117519999999786</v>
      </c>
      <c r="F25" s="26">
        <f t="shared" si="0"/>
        <v>22.589508906575947</v>
      </c>
      <c r="G25" s="26">
        <f>SUM(F25:$F$109)</f>
        <v>43634.740266498709</v>
      </c>
      <c r="H25" s="26">
        <f>SUM(G25:$G$109)</f>
        <v>2668342.2357070623</v>
      </c>
      <c r="I25" s="26">
        <f t="shared" si="1"/>
        <v>80786.389833035588</v>
      </c>
      <c r="J25" s="26">
        <f>SUM(I25:$I$109)</f>
        <v>3752316.6062202132</v>
      </c>
      <c r="K25" s="26">
        <f>SUM(J25:$J$109)</f>
        <v>109481411.42182787</v>
      </c>
    </row>
    <row r="26" spans="1:11">
      <c r="A26" s="15">
        <v>22</v>
      </c>
      <c r="B26" s="24">
        <f t="shared" si="2"/>
        <v>0.99971982845678653</v>
      </c>
      <c r="C26" s="16">
        <f t="shared" si="3"/>
        <v>2.8017154321348609E-4</v>
      </c>
      <c r="D26" s="37">
        <v>99532.378200000006</v>
      </c>
      <c r="E26" s="26">
        <f t="shared" si="4"/>
        <v>27.886140000002342</v>
      </c>
      <c r="F26" s="26">
        <f t="shared" si="0"/>
        <v>22.181801081483549</v>
      </c>
      <c r="G26" s="26">
        <f>SUM(F26:$F$109)</f>
        <v>43612.150757592135</v>
      </c>
      <c r="H26" s="26">
        <f>SUM(G26:$G$109)</f>
        <v>2624707.4954405632</v>
      </c>
      <c r="I26" s="26">
        <f t="shared" si="1"/>
        <v>79963.93507825736</v>
      </c>
      <c r="J26" s="26">
        <f>SUM(I26:$I$109)</f>
        <v>3671530.2163871778</v>
      </c>
      <c r="K26" s="26">
        <f>SUM(J26:$J$109)</f>
        <v>105729094.81560765</v>
      </c>
    </row>
    <row r="27" spans="1:11">
      <c r="A27" s="15">
        <v>23</v>
      </c>
      <c r="B27" s="24">
        <f t="shared" si="2"/>
        <v>0.99972825357488682</v>
      </c>
      <c r="C27" s="16">
        <f t="shared" si="3"/>
        <v>2.7174642511314945E-4</v>
      </c>
      <c r="D27" s="37">
        <v>99504.492060000004</v>
      </c>
      <c r="E27" s="26">
        <f t="shared" si="4"/>
        <v>27.039990000004764</v>
      </c>
      <c r="F27" s="26">
        <f t="shared" si="0"/>
        <v>21.295780209879894</v>
      </c>
      <c r="G27" s="26">
        <f>SUM(F27:$F$109)</f>
        <v>43589.968956510653</v>
      </c>
      <c r="H27" s="26">
        <f>SUM(G27:$G$109)</f>
        <v>2581095.344682971</v>
      </c>
      <c r="I27" s="26">
        <f t="shared" si="1"/>
        <v>79150.031147688191</v>
      </c>
      <c r="J27" s="26">
        <f>SUM(I27:$I$109)</f>
        <v>3591566.2813089206</v>
      </c>
      <c r="K27" s="26">
        <f>SUM(J27:$J$109)</f>
        <v>102057564.59922047</v>
      </c>
    </row>
    <row r="28" spans="1:11">
      <c r="A28" s="15">
        <v>24</v>
      </c>
      <c r="B28" s="24">
        <f t="shared" si="2"/>
        <v>0.99973747749407949</v>
      </c>
      <c r="C28" s="16">
        <f t="shared" si="3"/>
        <v>2.6252250592046986E-4</v>
      </c>
      <c r="D28" s="37">
        <v>99477.452069999999</v>
      </c>
      <c r="E28" s="26">
        <f t="shared" si="4"/>
        <v>26.115069999999832</v>
      </c>
      <c r="F28" s="26">
        <f t="shared" si="0"/>
        <v>20.363707472573523</v>
      </c>
      <c r="G28" s="26">
        <f>SUM(F28:$F$109)</f>
        <v>43568.67317630077</v>
      </c>
      <c r="H28" s="26">
        <f>SUM(G28:$G$109)</f>
        <v>2537505.3757264605</v>
      </c>
      <c r="I28" s="26">
        <f t="shared" si="1"/>
        <v>78345.071692748723</v>
      </c>
      <c r="J28" s="26">
        <f>SUM(I28:$I$109)</f>
        <v>3512416.250161232</v>
      </c>
      <c r="K28" s="26">
        <f>SUM(J28:$J$109)</f>
        <v>98465998.317911565</v>
      </c>
    </row>
    <row r="29" spans="1:11">
      <c r="A29" s="15">
        <v>25</v>
      </c>
      <c r="B29" s="24">
        <f t="shared" si="2"/>
        <v>0.99974414843713966</v>
      </c>
      <c r="C29" s="16">
        <f t="shared" si="3"/>
        <v>2.5585156286038935E-4</v>
      </c>
      <c r="D29" s="37">
        <v>99451.337</v>
      </c>
      <c r="E29" s="26">
        <f t="shared" si="4"/>
        <v>25.444780000005267</v>
      </c>
      <c r="F29" s="26">
        <f t="shared" si="0"/>
        <v>19.644590577151941</v>
      </c>
      <c r="G29" s="26">
        <f>SUM(F29:$F$109)</f>
        <v>43548.3094688282</v>
      </c>
      <c r="H29" s="26">
        <f>SUM(G29:$G$109)</f>
        <v>2493936.7025501598</v>
      </c>
      <c r="I29" s="26">
        <f t="shared" si="1"/>
        <v>77549.014206140011</v>
      </c>
      <c r="J29" s="26">
        <f>SUM(I29:$I$109)</f>
        <v>3434071.1784684835</v>
      </c>
      <c r="K29" s="26">
        <f>SUM(J29:$J$109)</f>
        <v>94953582.067750335</v>
      </c>
    </row>
    <row r="30" spans="1:11">
      <c r="A30" s="15">
        <v>26</v>
      </c>
      <c r="B30" s="24">
        <f t="shared" si="2"/>
        <v>0.99974539961940712</v>
      </c>
      <c r="C30" s="16">
        <f t="shared" si="3"/>
        <v>2.5460038059287466E-4</v>
      </c>
      <c r="D30" s="37">
        <v>99425.892219999994</v>
      </c>
      <c r="E30" s="26">
        <f t="shared" si="4"/>
        <v>25.313869999998133</v>
      </c>
      <c r="F30" s="26">
        <f t="shared" si="0"/>
        <v>19.350021562636588</v>
      </c>
      <c r="G30" s="26">
        <f>SUM(F30:$F$109)</f>
        <v>43528.664878251046</v>
      </c>
      <c r="H30" s="26">
        <f>SUM(G30:$G$109)</f>
        <v>2450388.3930813312</v>
      </c>
      <c r="I30" s="26">
        <f t="shared" si="1"/>
        <v>76761.557593719888</v>
      </c>
      <c r="J30" s="26">
        <f>SUM(I30:$I$109)</f>
        <v>3356522.1642623437</v>
      </c>
      <c r="K30" s="26">
        <f>SUM(J30:$J$109)</f>
        <v>91519510.889281839</v>
      </c>
    </row>
    <row r="31" spans="1:11">
      <c r="A31" s="15">
        <v>27</v>
      </c>
      <c r="B31" s="24">
        <f t="shared" si="2"/>
        <v>0.99973982093032765</v>
      </c>
      <c r="C31" s="16">
        <f t="shared" si="3"/>
        <v>2.6017906967229775E-4</v>
      </c>
      <c r="D31" s="37">
        <v>99400.578349999996</v>
      </c>
      <c r="E31" s="26">
        <f t="shared" si="4"/>
        <v>25.861949999991339</v>
      </c>
      <c r="F31" s="26">
        <f t="shared" si="0"/>
        <v>19.573243629071811</v>
      </c>
      <c r="G31" s="26">
        <f>SUM(F31:$F$109)</f>
        <v>43509.314856688412</v>
      </c>
      <c r="H31" s="26">
        <f>SUM(G31:$G$109)</f>
        <v>2406859.7282030806</v>
      </c>
      <c r="I31" s="26">
        <f t="shared" si="1"/>
        <v>75982.192150437273</v>
      </c>
      <c r="J31" s="26">
        <f>SUM(I31:$I$109)</f>
        <v>3279760.6066686236</v>
      </c>
      <c r="K31" s="26">
        <f>SUM(J31:$J$109)</f>
        <v>88162988.7250195</v>
      </c>
    </row>
    <row r="32" spans="1:11">
      <c r="A32" s="15">
        <v>28</v>
      </c>
      <c r="B32" s="24">
        <f t="shared" si="2"/>
        <v>0.99972705552294783</v>
      </c>
      <c r="C32" s="16">
        <f t="shared" si="3"/>
        <v>2.7294447705220309E-4</v>
      </c>
      <c r="D32" s="37">
        <v>99374.716400000005</v>
      </c>
      <c r="E32" s="26">
        <f t="shared" si="4"/>
        <v>27.123780000008992</v>
      </c>
      <c r="F32" s="26">
        <f t="shared" si="0"/>
        <v>20.324991539012931</v>
      </c>
      <c r="G32" s="26">
        <f>SUM(F32:$F$109)</f>
        <v>43489.741613059341</v>
      </c>
      <c r="H32" s="26">
        <f>SUM(G32:$G$109)</f>
        <v>2363350.4133463926</v>
      </c>
      <c r="I32" s="26">
        <f t="shared" si="1"/>
        <v>75210.319974625643</v>
      </c>
      <c r="J32" s="26">
        <f>SUM(I32:$I$109)</f>
        <v>3203778.4145181864</v>
      </c>
      <c r="K32" s="26">
        <f>SUM(J32:$J$109)</f>
        <v>84883228.118350878</v>
      </c>
    </row>
    <row r="33" spans="1:11">
      <c r="A33" s="15">
        <v>29</v>
      </c>
      <c r="B33" s="24">
        <f t="shared" si="2"/>
        <v>0.99970642237792751</v>
      </c>
      <c r="C33" s="16">
        <f t="shared" si="3"/>
        <v>2.9357762207245464E-4</v>
      </c>
      <c r="D33" s="37">
        <v>99347.592619999996</v>
      </c>
      <c r="E33" s="26">
        <f t="shared" si="4"/>
        <v>29.166230000002543</v>
      </c>
      <c r="F33" s="26">
        <f t="shared" si="0"/>
        <v>21.639094462452231</v>
      </c>
      <c r="G33" s="26">
        <f>SUM(F33:$F$109)</f>
        <v>43469.416621520322</v>
      </c>
      <c r="H33" s="26">
        <f>SUM(G33:$G$109)</f>
        <v>2319860.6717333333</v>
      </c>
      <c r="I33" s="26">
        <f t="shared" si="1"/>
        <v>74445.338349674494</v>
      </c>
      <c r="J33" s="26">
        <f>SUM(I33:$I$109)</f>
        <v>3128568.0945435604</v>
      </c>
      <c r="K33" s="26">
        <f>SUM(J33:$J$109)</f>
        <v>81679449.703832686</v>
      </c>
    </row>
    <row r="34" spans="1:11">
      <c r="A34" s="15">
        <v>30</v>
      </c>
      <c r="B34" s="24">
        <f t="shared" si="2"/>
        <v>0.99967904787501538</v>
      </c>
      <c r="C34" s="16">
        <f t="shared" si="3"/>
        <v>3.2095212498462443E-4</v>
      </c>
      <c r="D34" s="37">
        <v>99318.426389999993</v>
      </c>
      <c r="E34" s="26">
        <f t="shared" si="4"/>
        <v>31.876459999999497</v>
      </c>
      <c r="F34" s="26">
        <f t="shared" si="0"/>
        <v>23.415719021707094</v>
      </c>
      <c r="G34" s="26">
        <f>SUM(F34:$F$109)</f>
        <v>43447.777527057871</v>
      </c>
      <c r="H34" s="26">
        <f>SUM(G34:$G$109)</f>
        <v>2276391.2551118121</v>
      </c>
      <c r="I34" s="26">
        <f t="shared" si="1"/>
        <v>73686.616697294477</v>
      </c>
      <c r="J34" s="26">
        <f>SUM(I34:$I$109)</f>
        <v>3054122.7561938865</v>
      </c>
      <c r="K34" s="26">
        <f>SUM(J34:$J$109)</f>
        <v>78550881.609289125</v>
      </c>
    </row>
    <row r="35" spans="1:11">
      <c r="A35" s="15">
        <v>31</v>
      </c>
      <c r="B35" s="24">
        <f t="shared" si="2"/>
        <v>0.9996481328032385</v>
      </c>
      <c r="C35" s="16">
        <f t="shared" si="3"/>
        <v>3.5186719676155281E-4</v>
      </c>
      <c r="D35" s="37">
        <v>99286.549929999994</v>
      </c>
      <c r="E35" s="26">
        <f t="shared" si="4"/>
        <v>34.935679999995045</v>
      </c>
      <c r="F35" s="26">
        <f t="shared" si="0"/>
        <v>25.408863484436413</v>
      </c>
      <c r="G35" s="26">
        <f>SUM(F35:$F$109)</f>
        <v>43424.361808036163</v>
      </c>
      <c r="H35" s="26">
        <f>SUM(G35:$G$109)</f>
        <v>2232943.4775847555</v>
      </c>
      <c r="I35" s="26">
        <f t="shared" si="1"/>
        <v>72933.630515923316</v>
      </c>
      <c r="J35" s="26">
        <f>SUM(I35:$I$109)</f>
        <v>2980436.1394965914</v>
      </c>
      <c r="K35" s="26">
        <f>SUM(J35:$J$109)</f>
        <v>75496758.853095233</v>
      </c>
    </row>
    <row r="36" spans="1:11">
      <c r="A36" s="15">
        <v>32</v>
      </c>
      <c r="B36" s="24">
        <f t="shared" si="2"/>
        <v>0.99961774072606591</v>
      </c>
      <c r="C36" s="16">
        <f t="shared" si="3"/>
        <v>3.822592739341285E-4</v>
      </c>
      <c r="D36" s="37">
        <v>99251.614249999999</v>
      </c>
      <c r="E36" s="26">
        <f t="shared" si="4"/>
        <v>37.939849999995204</v>
      </c>
      <c r="F36" s="26">
        <f t="shared" ref="F36:F67" si="5">E36*$N$3^(A36+1)</f>
        <v>27.320602632048541</v>
      </c>
      <c r="G36" s="26">
        <f>SUM(F36:$F$109)</f>
        <v>43398.952944551733</v>
      </c>
      <c r="H36" s="26">
        <f>SUM(G36:$G$109)</f>
        <v>2189519.1157767186</v>
      </c>
      <c r="I36" s="26">
        <f t="shared" ref="I36:I67" si="6">D36*$N$3^A36</f>
        <v>72186.106498815861</v>
      </c>
      <c r="J36" s="26">
        <f>SUM(I36:$I$109)</f>
        <v>2907502.5089806677</v>
      </c>
      <c r="K36" s="26">
        <f>SUM(J36:$J$109)</f>
        <v>72516322.713598639</v>
      </c>
    </row>
    <row r="37" spans="1:11">
      <c r="A37" s="15">
        <v>33</v>
      </c>
      <c r="B37" s="24">
        <f t="shared" si="2"/>
        <v>0.99958889114583582</v>
      </c>
      <c r="C37" s="16">
        <f t="shared" si="3"/>
        <v>4.1110885416418755E-4</v>
      </c>
      <c r="D37" s="37">
        <v>99213.674400000004</v>
      </c>
      <c r="E37" s="26">
        <f t="shared" si="4"/>
        <v>40.787620000002789</v>
      </c>
      <c r="F37" s="26">
        <f t="shared" si="5"/>
        <v>29.080485707521447</v>
      </c>
      <c r="G37" s="26">
        <f>SUM(F37:$F$109)</f>
        <v>43371.632341919678</v>
      </c>
      <c r="H37" s="26">
        <f>SUM(G37:$G$109)</f>
        <v>2146120.162832167</v>
      </c>
      <c r="I37" s="26">
        <f t="shared" si="6"/>
        <v>71444.071970452962</v>
      </c>
      <c r="J37" s="26">
        <f>SUM(I37:$I$109)</f>
        <v>2835316.4024818516</v>
      </c>
      <c r="K37" s="26">
        <f>SUM(J37:$J$109)</f>
        <v>69608820.204617947</v>
      </c>
    </row>
    <row r="38" spans="1:11">
      <c r="A38" s="15">
        <v>34</v>
      </c>
      <c r="B38" s="24">
        <f t="shared" si="2"/>
        <v>0.99956072751923986</v>
      </c>
      <c r="C38" s="16">
        <f t="shared" si="3"/>
        <v>4.3927248076019461E-4</v>
      </c>
      <c r="D38" s="37">
        <v>99172.886780000001</v>
      </c>
      <c r="E38" s="26">
        <f t="shared" si="4"/>
        <v>43.563920000000508</v>
      </c>
      <c r="F38" s="26">
        <f t="shared" si="5"/>
        <v>30.752389697481931</v>
      </c>
      <c r="G38" s="26">
        <f>SUM(F38:$F$109)</f>
        <v>43342.551856212158</v>
      </c>
      <c r="H38" s="26">
        <f>SUM(G38:$G$109)</f>
        <v>2102748.5304902466</v>
      </c>
      <c r="I38" s="26">
        <f t="shared" si="6"/>
        <v>70707.624435533027</v>
      </c>
      <c r="J38" s="26">
        <f>SUM(I38:$I$109)</f>
        <v>2763872.3305113986</v>
      </c>
      <c r="K38" s="26">
        <f>SUM(J38:$J$109)</f>
        <v>66773503.802136108</v>
      </c>
    </row>
    <row r="39" spans="1:11">
      <c r="A39" s="15">
        <v>35</v>
      </c>
      <c r="B39" s="24">
        <f t="shared" si="2"/>
        <v>0.99953192003474556</v>
      </c>
      <c r="C39" s="16">
        <f t="shared" si="3"/>
        <v>4.680799652544E-4</v>
      </c>
      <c r="D39" s="37">
        <v>99129.32286</v>
      </c>
      <c r="E39" s="26">
        <f t="shared" si="4"/>
        <v>46.400450000001001</v>
      </c>
      <c r="F39" s="26">
        <f t="shared" si="5"/>
        <v>32.430432178932818</v>
      </c>
      <c r="G39" s="26">
        <f>SUM(F39:$F$109)</f>
        <v>43311.799466514683</v>
      </c>
      <c r="H39" s="26">
        <f>SUM(G39:$G$109)</f>
        <v>2059405.9786340352</v>
      </c>
      <c r="I39" s="26">
        <f t="shared" si="6"/>
        <v>69976.796556374829</v>
      </c>
      <c r="J39" s="26">
        <f>SUM(I39:$I$109)</f>
        <v>2693164.7060758658</v>
      </c>
      <c r="K39" s="26">
        <f>SUM(J39:$J$109)</f>
        <v>64009631.471624717</v>
      </c>
    </row>
    <row r="40" spans="1:11">
      <c r="A40" s="15">
        <v>36</v>
      </c>
      <c r="B40" s="24">
        <f t="shared" si="2"/>
        <v>0.99950040260424333</v>
      </c>
      <c r="C40" s="16">
        <f t="shared" si="3"/>
        <v>4.9959739575663857E-4</v>
      </c>
      <c r="D40" s="37">
        <v>99082.922409999999</v>
      </c>
      <c r="E40" s="26">
        <f t="shared" si="4"/>
        <v>49.50156999999308</v>
      </c>
      <c r="F40" s="26">
        <f t="shared" si="5"/>
        <v>34.255329028431056</v>
      </c>
      <c r="G40" s="26">
        <f>SUM(F40:$F$109)</f>
        <v>43279.369034335745</v>
      </c>
      <c r="H40" s="26">
        <f>SUM(G40:$G$109)</f>
        <v>2016094.1791675203</v>
      </c>
      <c r="I40" s="26">
        <f t="shared" si="6"/>
        <v>69251.526554330805</v>
      </c>
      <c r="J40" s="26">
        <f>SUM(I40:$I$109)</f>
        <v>2623187.9095194908</v>
      </c>
      <c r="K40" s="26">
        <f>SUM(J40:$J$109)</f>
        <v>61316466.765548848</v>
      </c>
    </row>
    <row r="41" spans="1:11">
      <c r="A41" s="15">
        <v>37</v>
      </c>
      <c r="B41" s="24">
        <f t="shared" si="2"/>
        <v>0.99946344961580336</v>
      </c>
      <c r="C41" s="16">
        <f t="shared" si="3"/>
        <v>5.3655038419664282E-4</v>
      </c>
      <c r="D41" s="37">
        <v>99033.420840000006</v>
      </c>
      <c r="E41" s="26">
        <f t="shared" si="4"/>
        <v>53.136420000009821</v>
      </c>
      <c r="F41" s="26">
        <f t="shared" si="5"/>
        <v>36.406597070757478</v>
      </c>
      <c r="G41" s="26">
        <f>SUM(F41:$F$109)</f>
        <v>43245.113705307318</v>
      </c>
      <c r="H41" s="26">
        <f>SUM(G41:$G$109)</f>
        <v>1972814.8101331848</v>
      </c>
      <c r="I41" s="26">
        <f t="shared" si="6"/>
        <v>68531.612546546618</v>
      </c>
      <c r="J41" s="26">
        <f>SUM(I41:$I$109)</f>
        <v>2553936.3829651601</v>
      </c>
      <c r="K41" s="26">
        <f>SUM(J41:$J$109)</f>
        <v>58693278.856029354</v>
      </c>
    </row>
    <row r="42" spans="1:11">
      <c r="A42" s="15">
        <v>38</v>
      </c>
      <c r="B42" s="24">
        <f t="shared" si="2"/>
        <v>0.99941843781984152</v>
      </c>
      <c r="C42" s="16">
        <f t="shared" si="3"/>
        <v>5.8156218015847124E-4</v>
      </c>
      <c r="D42" s="37">
        <v>98980.284419999996</v>
      </c>
      <c r="E42" s="26">
        <f t="shared" si="4"/>
        <v>57.563190000000759</v>
      </c>
      <c r="F42" s="26">
        <f t="shared" si="5"/>
        <v>39.049122218783467</v>
      </c>
      <c r="G42" s="26">
        <f>SUM(F42:$F$109)</f>
        <v>43208.707108236558</v>
      </c>
      <c r="H42" s="26">
        <f>SUM(G42:$G$109)</f>
        <v>1929569.6964278773</v>
      </c>
      <c r="I42" s="26">
        <f t="shared" si="6"/>
        <v>67816.675132183314</v>
      </c>
      <c r="J42" s="26">
        <f>SUM(I42:$I$109)</f>
        <v>2485404.7704186137</v>
      </c>
      <c r="K42" s="26">
        <f>SUM(J42:$J$109)</f>
        <v>56139342.473064199</v>
      </c>
    </row>
    <row r="43" spans="1:11">
      <c r="A43" s="15">
        <v>39</v>
      </c>
      <c r="B43" s="24">
        <f t="shared" si="2"/>
        <v>0.99936451566214168</v>
      </c>
      <c r="C43" s="16">
        <f t="shared" si="3"/>
        <v>6.3548433785833177E-4</v>
      </c>
      <c r="D43" s="37">
        <v>98922.721229999996</v>
      </c>
      <c r="E43" s="26">
        <f t="shared" si="4"/>
        <v>62.863839999990887</v>
      </c>
      <c r="F43" s="26">
        <f t="shared" si="5"/>
        <v>42.222695456814215</v>
      </c>
      <c r="G43" s="26">
        <f>SUM(F43:$F$109)</f>
        <v>43169.657986017774</v>
      </c>
      <c r="H43" s="26">
        <f>SUM(G43:$G$109)</f>
        <v>1886360.9893196407</v>
      </c>
      <c r="I43" s="26">
        <f t="shared" si="6"/>
        <v>67106.173780933008</v>
      </c>
      <c r="J43" s="26">
        <f>SUM(I43:$I$109)</f>
        <v>2417588.0952864303</v>
      </c>
      <c r="K43" s="26">
        <f>SUM(J43:$J$109)</f>
        <v>53653937.702645577</v>
      </c>
    </row>
    <row r="44" spans="1:11">
      <c r="A44" s="15">
        <v>40</v>
      </c>
      <c r="B44" s="24">
        <f t="shared" si="2"/>
        <v>0.99930117489723402</v>
      </c>
      <c r="C44" s="16">
        <f t="shared" si="3"/>
        <v>6.9882510276599507E-4</v>
      </c>
      <c r="D44" s="37">
        <v>98859.857390000005</v>
      </c>
      <c r="E44" s="26">
        <f t="shared" si="4"/>
        <v>69.08574999999837</v>
      </c>
      <c r="F44" s="26">
        <f t="shared" si="5"/>
        <v>45.94223845349147</v>
      </c>
      <c r="G44" s="26">
        <f>SUM(F44:$F$109)</f>
        <v>43127.435290560963</v>
      </c>
      <c r="H44" s="26">
        <f>SUM(G44:$G$109)</f>
        <v>1843191.331333623</v>
      </c>
      <c r="I44" s="26">
        <f t="shared" si="6"/>
        <v>66399.53352328873</v>
      </c>
      <c r="J44" s="26">
        <f>SUM(I44:$I$109)</f>
        <v>2350481.9215054973</v>
      </c>
      <c r="K44" s="26">
        <f>SUM(J44:$J$109)</f>
        <v>51236349.607359149</v>
      </c>
    </row>
    <row r="45" spans="1:11">
      <c r="A45" s="15">
        <v>41</v>
      </c>
      <c r="B45" s="24">
        <f t="shared" si="2"/>
        <v>0.99922858746080345</v>
      </c>
      <c r="C45" s="16">
        <f t="shared" si="3"/>
        <v>7.7141253919658275E-4</v>
      </c>
      <c r="D45" s="37">
        <v>98790.771640000006</v>
      </c>
      <c r="E45" s="26">
        <f t="shared" si="4"/>
        <v>76.208440000002156</v>
      </c>
      <c r="F45" s="26">
        <f t="shared" si="5"/>
        <v>50.177078652738729</v>
      </c>
      <c r="G45" s="26">
        <f>SUM(F45:$F$109)</f>
        <v>43081.493052107471</v>
      </c>
      <c r="H45" s="26">
        <f>SUM(G45:$G$109)</f>
        <v>1800063.8960430622</v>
      </c>
      <c r="I45" s="26">
        <f t="shared" si="6"/>
        <v>65696.170160842288</v>
      </c>
      <c r="J45" s="26">
        <f>SUM(I45:$I$109)</f>
        <v>2284082.3879822083</v>
      </c>
      <c r="K45" s="26">
        <f>SUM(J45:$J$109)</f>
        <v>48885867.685853645</v>
      </c>
    </row>
    <row r="46" spans="1:11">
      <c r="A46" s="15">
        <v>42</v>
      </c>
      <c r="B46" s="24">
        <f t="shared" si="2"/>
        <v>0.99914849159764096</v>
      </c>
      <c r="C46" s="16">
        <f t="shared" si="3"/>
        <v>8.5150840235905868E-4</v>
      </c>
      <c r="D46" s="37">
        <v>98714.563200000004</v>
      </c>
      <c r="E46" s="26">
        <f t="shared" si="4"/>
        <v>84.056280000004335</v>
      </c>
      <c r="F46" s="26">
        <f t="shared" si="5"/>
        <v>54.79628215728679</v>
      </c>
      <c r="G46" s="26">
        <f>SUM(F46:$F$109)</f>
        <v>43031.31597345473</v>
      </c>
      <c r="H46" s="26">
        <f>SUM(G46:$G$109)</f>
        <v>1756982.4029909545</v>
      </c>
      <c r="I46" s="26">
        <f t="shared" si="6"/>
        <v>64995.535951884172</v>
      </c>
      <c r="J46" s="26">
        <f>SUM(I46:$I$109)</f>
        <v>2218386.2178213666</v>
      </c>
      <c r="K46" s="26">
        <f>SUM(J46:$J$109)</f>
        <v>46601785.297871433</v>
      </c>
    </row>
    <row r="47" spans="1:11">
      <c r="A47" s="15">
        <v>43</v>
      </c>
      <c r="B47" s="24">
        <f t="shared" si="2"/>
        <v>0.99906374839911449</v>
      </c>
      <c r="C47" s="16">
        <f t="shared" si="3"/>
        <v>9.3625160088549482E-4</v>
      </c>
      <c r="D47" s="37">
        <v>98630.50692</v>
      </c>
      <c r="E47" s="26">
        <f t="shared" si="4"/>
        <v>92.342969999997877</v>
      </c>
      <c r="F47" s="26">
        <f t="shared" si="5"/>
        <v>59.602351188511946</v>
      </c>
      <c r="G47" s="26">
        <f>SUM(F47:$F$109)</f>
        <v>42976.519691297442</v>
      </c>
      <c r="H47" s="26">
        <f>SUM(G47:$G$109)</f>
        <v>1713951.0870174998</v>
      </c>
      <c r="I47" s="26">
        <f t="shared" si="6"/>
        <v>64297.219511787436</v>
      </c>
      <c r="J47" s="26">
        <f>SUM(I47:$I$109)</f>
        <v>2153390.6818694822</v>
      </c>
      <c r="K47" s="26">
        <f>SUM(J47:$J$109)</f>
        <v>44383399.080050074</v>
      </c>
    </row>
    <row r="48" spans="1:11">
      <c r="A48" s="15">
        <v>44</v>
      </c>
      <c r="B48" s="24">
        <f t="shared" si="2"/>
        <v>0.99897556392413378</v>
      </c>
      <c r="C48" s="16">
        <f t="shared" si="3"/>
        <v>1.024436075866204E-3</v>
      </c>
      <c r="D48" s="37">
        <v>98538.163950000002</v>
      </c>
      <c r="E48" s="26">
        <f t="shared" si="4"/>
        <v>100.94604999999865</v>
      </c>
      <c r="F48" s="26">
        <f t="shared" si="5"/>
        <v>64.510069462809383</v>
      </c>
      <c r="G48" s="26">
        <f>SUM(F48:$F$109)</f>
        <v>42916.917340108936</v>
      </c>
      <c r="H48" s="26">
        <f>SUM(G48:$G$109)</f>
        <v>1670974.5673262025</v>
      </c>
      <c r="I48" s="26">
        <f t="shared" si="6"/>
        <v>63601.011026818851</v>
      </c>
      <c r="J48" s="26">
        <f>SUM(I48:$I$109)</f>
        <v>2089093.4623576954</v>
      </c>
      <c r="K48" s="26">
        <f>SUM(J48:$J$109)</f>
        <v>42230008.398180604</v>
      </c>
    </row>
    <row r="49" spans="1:11">
      <c r="A49" s="15">
        <v>45</v>
      </c>
      <c r="B49" s="24">
        <f t="shared" si="2"/>
        <v>0.99888187280839436</v>
      </c>
      <c r="C49" s="16">
        <f t="shared" si="3"/>
        <v>1.1181271916056216E-3</v>
      </c>
      <c r="D49" s="37">
        <v>98437.217900000003</v>
      </c>
      <c r="E49" s="26">
        <f t="shared" si="4"/>
        <v>110.06532999999763</v>
      </c>
      <c r="F49" s="26">
        <f t="shared" si="5"/>
        <v>69.641376409438692</v>
      </c>
      <c r="G49" s="26">
        <f>SUM(F49:$F$109)</f>
        <v>42852.407270646123</v>
      </c>
      <c r="H49" s="26">
        <f>SUM(G49:$G$109)</f>
        <v>1628057.6499860936</v>
      </c>
      <c r="I49" s="26">
        <f t="shared" si="6"/>
        <v>62906.78797689249</v>
      </c>
      <c r="J49" s="26">
        <f>SUM(I49:$I$109)</f>
        <v>2025492.4513308767</v>
      </c>
      <c r="K49" s="26">
        <f>SUM(J49:$J$109)</f>
        <v>40140914.935822912</v>
      </c>
    </row>
    <row r="50" spans="1:11">
      <c r="A50" s="15">
        <v>46</v>
      </c>
      <c r="B50" s="24">
        <f t="shared" si="2"/>
        <v>0.99877958766359498</v>
      </c>
      <c r="C50" s="16">
        <f t="shared" si="3"/>
        <v>1.220412336405001E-3</v>
      </c>
      <c r="D50" s="37">
        <v>98327.152570000006</v>
      </c>
      <c r="E50" s="26">
        <f t="shared" si="4"/>
        <v>119.9996700000047</v>
      </c>
      <c r="F50" s="26">
        <f t="shared" si="5"/>
        <v>75.1753543611118</v>
      </c>
      <c r="G50" s="26">
        <f>SUM(F50:$F$109)</f>
        <v>42782.765894236683</v>
      </c>
      <c r="H50" s="26">
        <f>SUM(G50:$G$109)</f>
        <v>1585205.2427154474</v>
      </c>
      <c r="I50" s="26">
        <f t="shared" si="6"/>
        <v>62214.307115563322</v>
      </c>
      <c r="J50" s="26">
        <f>SUM(I50:$I$109)</f>
        <v>1962585.663353984</v>
      </c>
      <c r="K50" s="26">
        <f>SUM(J50:$J$109)</f>
        <v>38115422.484492034</v>
      </c>
    </row>
    <row r="51" spans="1:11">
      <c r="A51" s="15">
        <v>47</v>
      </c>
      <c r="B51" s="24">
        <f t="shared" si="2"/>
        <v>0.99866489816547765</v>
      </c>
      <c r="C51" s="16">
        <f t="shared" si="3"/>
        <v>1.3351018345223416E-3</v>
      </c>
      <c r="D51" s="37">
        <v>98207.152900000001</v>
      </c>
      <c r="E51" s="26">
        <f t="shared" si="4"/>
        <v>131.1165500000061</v>
      </c>
      <c r="F51" s="26">
        <f t="shared" si="5"/>
        <v>81.326404413754901</v>
      </c>
      <c r="G51" s="26">
        <f>SUM(F51:$F$109)</f>
        <v>42707.590539875571</v>
      </c>
      <c r="H51" s="26">
        <f>SUM(G51:$G$109)</f>
        <v>1542422.4768212109</v>
      </c>
      <c r="I51" s="26">
        <f t="shared" si="6"/>
        <v>61523.148522434261</v>
      </c>
      <c r="J51" s="26">
        <f>SUM(I51:$I$109)</f>
        <v>1900371.3562384213</v>
      </c>
      <c r="K51" s="26">
        <f>SUM(J51:$J$109)</f>
        <v>36152836.821138054</v>
      </c>
    </row>
    <row r="52" spans="1:11">
      <c r="A52" s="15">
        <v>48</v>
      </c>
      <c r="B52" s="24">
        <f t="shared" si="2"/>
        <v>0.99853305531754388</v>
      </c>
      <c r="C52" s="16">
        <f t="shared" si="3"/>
        <v>1.4669446824560626E-3</v>
      </c>
      <c r="D52" s="37">
        <v>98076.036349999995</v>
      </c>
      <c r="E52" s="26">
        <f t="shared" si="4"/>
        <v>143.87212</v>
      </c>
      <c r="F52" s="26">
        <f t="shared" si="5"/>
        <v>88.354633097810492</v>
      </c>
      <c r="G52" s="26">
        <f>SUM(F52:$F$109)</f>
        <v>42626.264135461817</v>
      </c>
      <c r="H52" s="26">
        <f>SUM(G52:$G$109)</f>
        <v>1499714.8862813353</v>
      </c>
      <c r="I52" s="26">
        <f t="shared" si="6"/>
        <v>60832.682033639954</v>
      </c>
      <c r="J52" s="26">
        <f>SUM(I52:$I$109)</f>
        <v>1838848.207715987</v>
      </c>
      <c r="K52" s="26">
        <f>SUM(J52:$J$109)</f>
        <v>34252465.464899629</v>
      </c>
    </row>
    <row r="53" spans="1:11">
      <c r="A53" s="15">
        <v>49</v>
      </c>
      <c r="B53" s="24">
        <f t="shared" si="2"/>
        <v>0.99837833870773018</v>
      </c>
      <c r="C53" s="16">
        <f t="shared" si="3"/>
        <v>1.6216612922697962E-3</v>
      </c>
      <c r="D53" s="37">
        <v>97932.164229999995</v>
      </c>
      <c r="E53" s="26">
        <f t="shared" si="4"/>
        <v>158.8127999999997</v>
      </c>
      <c r="F53" s="26">
        <f t="shared" si="5"/>
        <v>96.564348257560923</v>
      </c>
      <c r="G53" s="26">
        <f>SUM(F53:$F$109)</f>
        <v>42537.909502364011</v>
      </c>
      <c r="H53" s="26">
        <f>SUM(G53:$G$109)</f>
        <v>1457088.6221458735</v>
      </c>
      <c r="I53" s="26">
        <f t="shared" si="6"/>
        <v>60142.023618030864</v>
      </c>
      <c r="J53" s="26">
        <f>SUM(I53:$I$109)</f>
        <v>1778015.5256823471</v>
      </c>
      <c r="K53" s="26">
        <f>SUM(J53:$J$109)</f>
        <v>32413617.257183652</v>
      </c>
    </row>
    <row r="54" spans="1:11">
      <c r="A54" s="15">
        <v>50</v>
      </c>
      <c r="B54" s="24">
        <f t="shared" si="2"/>
        <v>0.9981980656546674</v>
      </c>
      <c r="C54" s="16">
        <f t="shared" si="3"/>
        <v>1.8019343453326158E-3</v>
      </c>
      <c r="D54" s="37">
        <v>97773.351429999995</v>
      </c>
      <c r="E54" s="26">
        <f t="shared" si="4"/>
        <v>176.18115999999281</v>
      </c>
      <c r="F54" s="26">
        <f t="shared" si="5"/>
        <v>106.0643420383478</v>
      </c>
      <c r="G54" s="26">
        <f>SUM(F54:$F$109)</f>
        <v>42441.34515410645</v>
      </c>
      <c r="H54" s="26">
        <f>SUM(G54:$G$109)</f>
        <v>1414550.7126435093</v>
      </c>
      <c r="I54" s="26">
        <f t="shared" si="6"/>
        <v>59449.993689396753</v>
      </c>
      <c r="J54" s="26">
        <f>SUM(I54:$I$109)</f>
        <v>1717873.5020643163</v>
      </c>
      <c r="K54" s="26">
        <f>SUM(J54:$J$109)</f>
        <v>30635601.7315013</v>
      </c>
    </row>
    <row r="55" spans="1:11">
      <c r="A55" s="15">
        <v>51</v>
      </c>
      <c r="B55" s="24">
        <f t="shared" si="2"/>
        <v>0.99799202610631188</v>
      </c>
      <c r="C55" s="16">
        <f t="shared" si="3"/>
        <v>2.0079738936881583E-3</v>
      </c>
      <c r="D55" s="37">
        <v>97597.170270000002</v>
      </c>
      <c r="E55" s="26">
        <f t="shared" si="4"/>
        <v>195.97256999999809</v>
      </c>
      <c r="F55" s="26">
        <f t="shared" si="5"/>
        <v>116.81102944228172</v>
      </c>
      <c r="G55" s="26">
        <f>SUM(F55:$F$109)</f>
        <v>42335.2808120681</v>
      </c>
      <c r="H55" s="26">
        <f>SUM(G55:$G$109)</f>
        <v>1372109.3674894026</v>
      </c>
      <c r="I55" s="26">
        <f t="shared" si="6"/>
        <v>58755.315548453487</v>
      </c>
      <c r="J55" s="26">
        <f>SUM(I55:$I$109)</f>
        <v>1658423.5083749194</v>
      </c>
      <c r="K55" s="26">
        <f>SUM(J55:$J$109)</f>
        <v>28917728.229436982</v>
      </c>
    </row>
    <row r="56" spans="1:11">
      <c r="A56" s="15">
        <v>52</v>
      </c>
      <c r="B56" s="24">
        <f t="shared" si="2"/>
        <v>0.99776095330293857</v>
      </c>
      <c r="C56" s="16">
        <f t="shared" si="3"/>
        <v>2.2390466970614148E-3</v>
      </c>
      <c r="D56" s="37">
        <v>97401.197700000004</v>
      </c>
      <c r="E56" s="26">
        <f t="shared" si="4"/>
        <v>218.0858300000109</v>
      </c>
      <c r="F56" s="26">
        <f t="shared" si="5"/>
        <v>128.70476856231386</v>
      </c>
      <c r="G56" s="26">
        <f>SUM(F56:$F$109)</f>
        <v>42218.46978262582</v>
      </c>
      <c r="H56" s="26">
        <f>SUM(G56:$G$109)</f>
        <v>1329774.0866773345</v>
      </c>
      <c r="I56" s="26">
        <f t="shared" si="6"/>
        <v>58056.768721501765</v>
      </c>
      <c r="J56" s="26">
        <f>SUM(I56:$I$109)</f>
        <v>1599668.1928264659</v>
      </c>
      <c r="K56" s="26">
        <f>SUM(J56:$J$109)</f>
        <v>27259304.72106206</v>
      </c>
    </row>
    <row r="57" spans="1:11" ht="16.5" customHeight="1">
      <c r="A57" s="15">
        <v>53</v>
      </c>
      <c r="B57" s="24">
        <f t="shared" si="2"/>
        <v>0.99750591491323892</v>
      </c>
      <c r="C57" s="16">
        <f t="shared" si="3"/>
        <v>2.4940850867610654E-3</v>
      </c>
      <c r="D57" s="37">
        <v>97183.111869999993</v>
      </c>
      <c r="E57" s="26">
        <f t="shared" si="4"/>
        <v>242.38294999999925</v>
      </c>
      <c r="F57" s="26">
        <f t="shared" si="5"/>
        <v>141.62759572936852</v>
      </c>
      <c r="G57" s="26">
        <f>SUM(F57:$F$109)</f>
        <v>42089.765014063501</v>
      </c>
      <c r="H57" s="26">
        <f>SUM(G57:$G$109)</f>
        <v>1287555.6168947087</v>
      </c>
      <c r="I57" s="26">
        <f t="shared" si="6"/>
        <v>57353.244460647351</v>
      </c>
      <c r="J57" s="26">
        <f>SUM(I57:$I$109)</f>
        <v>1541611.4241049641</v>
      </c>
      <c r="K57" s="26">
        <f>SUM(J57:$J$109)</f>
        <v>25659636.528235596</v>
      </c>
    </row>
    <row r="58" spans="1:11" ht="12.75" customHeight="1">
      <c r="A58" s="15">
        <v>54</v>
      </c>
      <c r="B58" s="24">
        <f t="shared" si="2"/>
        <v>0.99722906405808376</v>
      </c>
      <c r="C58" s="16">
        <f t="shared" si="3"/>
        <v>2.7709359419162863E-3</v>
      </c>
      <c r="D58" s="37">
        <v>96940.728919999994</v>
      </c>
      <c r="E58" s="26">
        <f t="shared" si="4"/>
        <v>268.61654999999155</v>
      </c>
      <c r="F58" s="26">
        <f t="shared" si="5"/>
        <v>155.40221650445199</v>
      </c>
      <c r="G58" s="26">
        <f>SUM(F58:$F$109)</f>
        <v>41948.137418334132</v>
      </c>
      <c r="H58" s="26">
        <f>SUM(G58:$G$109)</f>
        <v>1245465.8518806454</v>
      </c>
      <c r="I58" s="26">
        <f t="shared" si="6"/>
        <v>56643.762959367014</v>
      </c>
      <c r="J58" s="26">
        <f>SUM(I58:$I$109)</f>
        <v>1484258.1796443167</v>
      </c>
      <c r="K58" s="26">
        <f>SUM(J58:$J$109)</f>
        <v>24118025.104130629</v>
      </c>
    </row>
    <row r="59" spans="1:11">
      <c r="A59" s="15">
        <v>55</v>
      </c>
      <c r="B59" s="24">
        <f t="shared" si="2"/>
        <v>0.99693324907533509</v>
      </c>
      <c r="C59" s="16">
        <f t="shared" si="3"/>
        <v>3.0667509246649163E-3</v>
      </c>
      <c r="D59" s="37">
        <v>96672.112370000003</v>
      </c>
      <c r="E59" s="26">
        <f t="shared" si="4"/>
        <v>296.46929000000819</v>
      </c>
      <c r="F59" s="26">
        <f t="shared" si="5"/>
        <v>169.81763233219047</v>
      </c>
      <c r="G59" s="26">
        <f>SUM(F59:$F$109)</f>
        <v>41792.735201829681</v>
      </c>
      <c r="H59" s="26">
        <f>SUM(G59:$G$109)</f>
        <v>1203517.714462311</v>
      </c>
      <c r="I59" s="26">
        <f t="shared" si="6"/>
        <v>55927.531406631213</v>
      </c>
      <c r="J59" s="26">
        <f>SUM(I59:$I$109)</f>
        <v>1427614.4166849495</v>
      </c>
      <c r="K59" s="26">
        <f>SUM(J59:$J$109)</f>
        <v>22633766.924486313</v>
      </c>
    </row>
    <row r="60" spans="1:11">
      <c r="A60" s="15">
        <v>56</v>
      </c>
      <c r="B60" s="24">
        <f t="shared" si="2"/>
        <v>0.99661937238925047</v>
      </c>
      <c r="C60" s="16">
        <f t="shared" si="3"/>
        <v>3.3806276107495692E-3</v>
      </c>
      <c r="D60" s="37">
        <v>96375.643079999994</v>
      </c>
      <c r="E60" s="26">
        <f t="shared" si="4"/>
        <v>325.81015999999363</v>
      </c>
      <c r="F60" s="26">
        <f t="shared" si="5"/>
        <v>184.77632172914446</v>
      </c>
      <c r="G60" s="26">
        <f>SUM(F60:$F$109)</f>
        <v>41622.917569497491</v>
      </c>
      <c r="H60" s="26">
        <f>SUM(G60:$G$109)</f>
        <v>1161724.9792604814</v>
      </c>
      <c r="I60" s="26">
        <f t="shared" si="6"/>
        <v>55203.975839579893</v>
      </c>
      <c r="J60" s="26">
        <f>SUM(I60:$I$109)</f>
        <v>1371686.8852783183</v>
      </c>
      <c r="K60" s="26">
        <f>SUM(J60:$J$109)</f>
        <v>21206152.507801365</v>
      </c>
    </row>
    <row r="61" spans="1:11">
      <c r="A61" s="15">
        <v>57</v>
      </c>
      <c r="B61" s="24">
        <f t="shared" si="2"/>
        <v>0.99628801145029633</v>
      </c>
      <c r="C61" s="16">
        <f t="shared" si="3"/>
        <v>3.7119885497037242E-3</v>
      </c>
      <c r="D61" s="37">
        <v>96049.832920000001</v>
      </c>
      <c r="E61" s="26">
        <f t="shared" si="4"/>
        <v>356.53587999999581</v>
      </c>
      <c r="F61" s="26">
        <f t="shared" si="5"/>
        <v>200.19976448213066</v>
      </c>
      <c r="G61" s="26">
        <f>SUM(F61:$F$109)</f>
        <v>41438.141247768348</v>
      </c>
      <c r="H61" s="26">
        <f>SUM(G61:$G$109)</f>
        <v>1120102.0616909838</v>
      </c>
      <c r="I61" s="26">
        <f t="shared" si="6"/>
        <v>54472.625499637077</v>
      </c>
      <c r="J61" s="26">
        <f>SUM(I61:$I$109)</f>
        <v>1316482.9094387384</v>
      </c>
      <c r="K61" s="26">
        <f>SUM(J61:$J$109)</f>
        <v>19834465.622523047</v>
      </c>
    </row>
    <row r="62" spans="1:11">
      <c r="A62" s="15">
        <v>58</v>
      </c>
      <c r="B62" s="24">
        <f t="shared" si="2"/>
        <v>0.99593643345951954</v>
      </c>
      <c r="C62" s="16">
        <f t="shared" si="3"/>
        <v>4.0635665404804167E-3</v>
      </c>
      <c r="D62" s="37">
        <v>95693.297040000005</v>
      </c>
      <c r="E62" s="26">
        <f t="shared" si="4"/>
        <v>388.85607999999775</v>
      </c>
      <c r="F62" s="26">
        <f t="shared" si="5"/>
        <v>216.18613668997193</v>
      </c>
      <c r="G62" s="26">
        <f>SUM(F62:$F$109)</f>
        <v>41237.941483286217</v>
      </c>
      <c r="H62" s="26">
        <f>SUM(G62:$G$109)</f>
        <v>1078663.9204432156</v>
      </c>
      <c r="I62" s="26">
        <f t="shared" si="6"/>
        <v>53733.092809415975</v>
      </c>
      <c r="J62" s="26">
        <f>SUM(I62:$I$109)</f>
        <v>1262010.283939101</v>
      </c>
      <c r="K62" s="26">
        <f>SUM(J62:$J$109)</f>
        <v>18517982.71308431</v>
      </c>
    </row>
    <row r="63" spans="1:11">
      <c r="A63" s="15">
        <v>59</v>
      </c>
      <c r="B63" s="24">
        <f t="shared" si="2"/>
        <v>0.99555302894879905</v>
      </c>
      <c r="C63" s="16">
        <f t="shared" si="3"/>
        <v>4.4469710512009229E-3</v>
      </c>
      <c r="D63" s="37">
        <v>95304.440960000007</v>
      </c>
      <c r="E63" s="26">
        <f t="shared" si="4"/>
        <v>423.81609000000753</v>
      </c>
      <c r="F63" s="26">
        <f t="shared" si="5"/>
        <v>233.28940396874688</v>
      </c>
      <c r="G63" s="26">
        <f>SUM(F63:$F$109)</f>
        <v>41021.755346596241</v>
      </c>
      <c r="H63" s="26">
        <f>SUM(G63:$G$109)</f>
        <v>1037425.9789599293</v>
      </c>
      <c r="I63" s="26">
        <f t="shared" si="6"/>
        <v>52984.895852830792</v>
      </c>
      <c r="J63" s="26">
        <f>SUM(I63:$I$109)</f>
        <v>1208277.1911296851</v>
      </c>
      <c r="K63" s="26">
        <f>SUM(J63:$J$109)</f>
        <v>17255972.429145206</v>
      </c>
    </row>
    <row r="64" spans="1:11">
      <c r="A64" s="15">
        <v>60</v>
      </c>
      <c r="B64" s="24">
        <f t="shared" si="2"/>
        <v>0.99512111834598205</v>
      </c>
      <c r="C64" s="16">
        <f t="shared" si="3"/>
        <v>4.8788816540179898E-3</v>
      </c>
      <c r="D64" s="37">
        <v>94880.62487</v>
      </c>
      <c r="E64" s="26">
        <f t="shared" si="4"/>
        <v>462.91134000000602</v>
      </c>
      <c r="F64" s="26">
        <f t="shared" si="5"/>
        <v>252.28650427350175</v>
      </c>
      <c r="G64" s="26">
        <f>SUM(F64:$F$109)</f>
        <v>40788.465942627496</v>
      </c>
      <c r="H64" s="26">
        <f>SUM(G64:$G$109)</f>
        <v>996404.22361333307</v>
      </c>
      <c r="I64" s="26">
        <f t="shared" si="6"/>
        <v>52227.003519626094</v>
      </c>
      <c r="J64" s="26">
        <f>SUM(I64:$I$109)</f>
        <v>1155292.2952768544</v>
      </c>
      <c r="K64" s="26">
        <f>SUM(J64:$J$109)</f>
        <v>16047695.238015521</v>
      </c>
    </row>
    <row r="65" spans="1:11">
      <c r="A65" s="15">
        <v>61</v>
      </c>
      <c r="B65" s="24">
        <f t="shared" si="2"/>
        <v>0.99462505740685259</v>
      </c>
      <c r="C65" s="16">
        <f t="shared" si="3"/>
        <v>5.3749425931474614E-3</v>
      </c>
      <c r="D65" s="37">
        <v>94417.713529999994</v>
      </c>
      <c r="E65" s="26">
        <f t="shared" si="4"/>
        <v>507.48978999999235</v>
      </c>
      <c r="F65" s="26">
        <f t="shared" si="5"/>
        <v>273.84330947733542</v>
      </c>
      <c r="G65" s="26">
        <f>SUM(F65:$F$109)</f>
        <v>40536.179438353996</v>
      </c>
      <c r="H65" s="26">
        <f>SUM(G65:$G$109)</f>
        <v>955615.75767070556</v>
      </c>
      <c r="I65" s="26">
        <f t="shared" si="6"/>
        <v>51457.617970603824</v>
      </c>
      <c r="J65" s="26">
        <f>SUM(I65:$I$109)</f>
        <v>1103065.2917572281</v>
      </c>
      <c r="K65" s="26">
        <f>SUM(J65:$J$109)</f>
        <v>14892402.942738669</v>
      </c>
    </row>
    <row r="66" spans="1:11">
      <c r="A66" s="15">
        <v>62</v>
      </c>
      <c r="B66" s="24">
        <f t="shared" si="2"/>
        <v>0.99405433351382622</v>
      </c>
      <c r="C66" s="16">
        <f t="shared" si="3"/>
        <v>5.9456664861737493E-3</v>
      </c>
      <c r="D66" s="37">
        <v>93910.223740000001</v>
      </c>
      <c r="E66" s="26">
        <f t="shared" si="4"/>
        <v>558.35886999999639</v>
      </c>
      <c r="F66" s="26">
        <f t="shared" si="5"/>
        <v>298.30935381693234</v>
      </c>
      <c r="G66" s="26">
        <f>SUM(F66:$F$109)</f>
        <v>40262.336128876661</v>
      </c>
      <c r="H66" s="26">
        <f>SUM(G66:$G$109)</f>
        <v>915079.57823235157</v>
      </c>
      <c r="I66" s="26">
        <f t="shared" si="6"/>
        <v>50674.293295080912</v>
      </c>
      <c r="J66" s="26">
        <f>SUM(I66:$I$109)</f>
        <v>1051607.6737866241</v>
      </c>
      <c r="K66" s="26">
        <f>SUM(J66:$J$109)</f>
        <v>13789337.650981441</v>
      </c>
    </row>
    <row r="67" spans="1:11">
      <c r="A67" s="15">
        <v>63</v>
      </c>
      <c r="B67" s="24">
        <f t="shared" si="2"/>
        <v>0.9933978517637726</v>
      </c>
      <c r="C67" s="16">
        <f t="shared" si="3"/>
        <v>6.6021482362274243E-3</v>
      </c>
      <c r="D67" s="37">
        <v>93351.864870000005</v>
      </c>
      <c r="E67" s="26">
        <f t="shared" si="4"/>
        <v>616.32285000001139</v>
      </c>
      <c r="F67" s="26">
        <f t="shared" si="5"/>
        <v>326.01707548308542</v>
      </c>
      <c r="G67" s="26">
        <f>SUM(F67:$F$109)</f>
        <v>39964.026775059727</v>
      </c>
      <c r="H67" s="26">
        <f>SUM(G67:$G$109)</f>
        <v>874817.24210347491</v>
      </c>
      <c r="I67" s="26">
        <f t="shared" si="6"/>
        <v>49874.258265075056</v>
      </c>
      <c r="J67" s="26">
        <f>SUM(I67:$I$109)</f>
        <v>1000933.3804915427</v>
      </c>
      <c r="K67" s="26">
        <f>SUM(J67:$J$109)</f>
        <v>12737729.977194816</v>
      </c>
    </row>
    <row r="68" spans="1:11">
      <c r="A68" s="15">
        <v>64</v>
      </c>
      <c r="B68" s="24">
        <f t="shared" si="2"/>
        <v>0.99265548876769261</v>
      </c>
      <c r="C68" s="16">
        <f t="shared" si="3"/>
        <v>7.3445112323073415E-3</v>
      </c>
      <c r="D68" s="37">
        <v>92735.542019999993</v>
      </c>
      <c r="E68" s="26">
        <f t="shared" si="4"/>
        <v>681.0972299999994</v>
      </c>
      <c r="F68" s="26">
        <f t="shared" ref="F68:F99" si="7">E68*$N$3^(A68+1)</f>
        <v>356.71372374992973</v>
      </c>
      <c r="G68" s="26">
        <f>SUM(F68:$F$109)</f>
        <v>39638.009699576643</v>
      </c>
      <c r="H68" s="26">
        <f>SUM(G68:$G$109)</f>
        <v>834853.21532841527</v>
      </c>
      <c r="I68" s="26">
        <f t="shared" ref="I68:I99" si="8">D68*$N$3^A68</f>
        <v>49054.436652313991</v>
      </c>
      <c r="J68" s="26">
        <f>SUM(I68:$I$109)</f>
        <v>951059.12222646771</v>
      </c>
      <c r="K68" s="26">
        <f>SUM(J68:$J$109)</f>
        <v>11736796.596703272</v>
      </c>
    </row>
    <row r="69" spans="1:11">
      <c r="A69" s="15">
        <v>65</v>
      </c>
      <c r="B69" s="24">
        <f t="shared" ref="B69:B109" si="9">D70/D69</f>
        <v>0.99184342948661663</v>
      </c>
      <c r="C69" s="16">
        <f t="shared" si="3"/>
        <v>8.1565705133833273E-3</v>
      </c>
      <c r="D69" s="37">
        <v>92054.444789999994</v>
      </c>
      <c r="E69" s="26">
        <f t="shared" si="4"/>
        <v>750.84856999998738</v>
      </c>
      <c r="F69" s="26">
        <f t="shared" si="7"/>
        <v>389.35135310423306</v>
      </c>
      <c r="G69" s="26">
        <f>SUM(F69:$F$109)</f>
        <v>39281.295975826717</v>
      </c>
      <c r="H69" s="26">
        <f>SUM(G69:$G$109)</f>
        <v>795215.20562883862</v>
      </c>
      <c r="I69" s="26">
        <f t="shared" si="8"/>
        <v>48212.03543695699</v>
      </c>
      <c r="J69" s="26">
        <f>SUM(I69:$I$109)</f>
        <v>902004.68557415379</v>
      </c>
      <c r="K69" s="26">
        <f>SUM(J69:$J$109)</f>
        <v>10785737.474476805</v>
      </c>
    </row>
    <row r="70" spans="1:11">
      <c r="A70" s="15">
        <v>66</v>
      </c>
      <c r="B70" s="24">
        <f t="shared" si="9"/>
        <v>0.9909850188374103</v>
      </c>
      <c r="C70" s="16">
        <f t="shared" ref="C70:C109" si="10">E70/D70</f>
        <v>9.0149811625897507E-3</v>
      </c>
      <c r="D70" s="37">
        <v>91303.596220000007</v>
      </c>
      <c r="E70" s="26">
        <f t="shared" ref="E70:E109" si="11">D70-D71</f>
        <v>823.10020000000077</v>
      </c>
      <c r="F70" s="26">
        <f t="shared" si="7"/>
        <v>422.59140889057409</v>
      </c>
      <c r="G70" s="26">
        <f>SUM(F70:$F$109)</f>
        <v>38891.944622722483</v>
      </c>
      <c r="H70" s="26">
        <f>SUM(G70:$G$109)</f>
        <v>755933.90965301194</v>
      </c>
      <c r="I70" s="26">
        <f t="shared" si="8"/>
        <v>47345.337198338326</v>
      </c>
      <c r="J70" s="26">
        <f>SUM(I70:$I$109)</f>
        <v>853792.65013719664</v>
      </c>
      <c r="K70" s="26">
        <f>SUM(J70:$J$109)</f>
        <v>9883732.7889026515</v>
      </c>
    </row>
    <row r="71" spans="1:11">
      <c r="A71" s="15">
        <v>67</v>
      </c>
      <c r="B71" s="24">
        <f t="shared" si="9"/>
        <v>0.99007039683114229</v>
      </c>
      <c r="C71" s="16">
        <f t="shared" si="10"/>
        <v>9.9296031688577042E-3</v>
      </c>
      <c r="D71" s="37">
        <v>90480.496020000006</v>
      </c>
      <c r="E71" s="26">
        <f t="shared" si="11"/>
        <v>898.43542000000889</v>
      </c>
      <c r="F71" s="26">
        <f t="shared" si="7"/>
        <v>456.70256213359124</v>
      </c>
      <c r="G71" s="26">
        <f>SUM(F71:$F$109)</f>
        <v>38469.353213831906</v>
      </c>
      <c r="H71" s="26">
        <f>SUM(G71:$G$109)</f>
        <v>717041.9650302896</v>
      </c>
      <c r="I71" s="26">
        <f t="shared" si="8"/>
        <v>46453.980074612722</v>
      </c>
      <c r="J71" s="26">
        <f>SUM(I71:$I$109)</f>
        <v>806447.31293885841</v>
      </c>
      <c r="K71" s="26">
        <f>SUM(J71:$J$109)</f>
        <v>9029940.1387654562</v>
      </c>
    </row>
    <row r="72" spans="1:11">
      <c r="A72" s="15">
        <v>68</v>
      </c>
      <c r="B72" s="24">
        <f t="shared" si="9"/>
        <v>0.98905686737462706</v>
      </c>
      <c r="C72" s="16">
        <f t="shared" si="10"/>
        <v>1.0943132625372973E-2</v>
      </c>
      <c r="D72" s="37">
        <v>89582.060599999997</v>
      </c>
      <c r="E72" s="26">
        <f t="shared" si="11"/>
        <v>980.30836999999883</v>
      </c>
      <c r="F72" s="26">
        <f t="shared" si="7"/>
        <v>493.38724699349802</v>
      </c>
      <c r="G72" s="26">
        <f>SUM(F72:$F$109)</f>
        <v>38012.650651698314</v>
      </c>
      <c r="H72" s="26">
        <f>SUM(G72:$G$109)</f>
        <v>678572.61181645771</v>
      </c>
      <c r="I72" s="26">
        <f t="shared" si="8"/>
        <v>45537.337115700793</v>
      </c>
      <c r="J72" s="26">
        <f>SUM(I72:$I$109)</f>
        <v>759993.33286424575</v>
      </c>
      <c r="K72" s="26">
        <f>SUM(J72:$J$109)</f>
        <v>8223492.8258265965</v>
      </c>
    </row>
    <row r="73" spans="1:11">
      <c r="A73" s="15">
        <v>69</v>
      </c>
      <c r="B73" s="24">
        <f t="shared" si="9"/>
        <v>0.98789034174838009</v>
      </c>
      <c r="C73" s="16">
        <f t="shared" si="10"/>
        <v>1.210965825161988E-2</v>
      </c>
      <c r="D73" s="37">
        <v>88601.752229999998</v>
      </c>
      <c r="E73" s="26">
        <f t="shared" si="11"/>
        <v>1072.9369399999996</v>
      </c>
      <c r="F73" s="26">
        <f t="shared" si="7"/>
        <v>534.66041731563121</v>
      </c>
      <c r="G73" s="26">
        <f>SUM(F73:$F$109)</f>
        <v>37519.26340470482</v>
      </c>
      <c r="H73" s="26">
        <f>SUM(G73:$G$109)</f>
        <v>640559.96116475936</v>
      </c>
      <c r="I73" s="26">
        <f t="shared" si="8"/>
        <v>44593.085144789467</v>
      </c>
      <c r="J73" s="26">
        <f>SUM(I73:$I$109)</f>
        <v>714455.99574854493</v>
      </c>
      <c r="K73" s="26">
        <f>SUM(J73:$J$109)</f>
        <v>7463499.4929623511</v>
      </c>
    </row>
    <row r="74" spans="1:11">
      <c r="A74" s="15">
        <v>70</v>
      </c>
      <c r="B74" s="24">
        <f t="shared" si="9"/>
        <v>0.98653576623771988</v>
      </c>
      <c r="C74" s="16">
        <f t="shared" si="10"/>
        <v>1.3464233762280158E-2</v>
      </c>
      <c r="D74" s="37">
        <v>87528.815289999999</v>
      </c>
      <c r="E74" s="26">
        <f t="shared" si="11"/>
        <v>1178.5084300000017</v>
      </c>
      <c r="F74" s="26">
        <f t="shared" si="7"/>
        <v>581.45372198814857</v>
      </c>
      <c r="G74" s="26">
        <f>SUM(F74:$F$109)</f>
        <v>36984.602987389189</v>
      </c>
      <c r="H74" s="26">
        <f>SUM(G74:$G$109)</f>
        <v>603040.69776005461</v>
      </c>
      <c r="I74" s="26">
        <f t="shared" si="8"/>
        <v>43616.909032970958</v>
      </c>
      <c r="J74" s="26">
        <f>SUM(I74:$I$109)</f>
        <v>669862.91060375574</v>
      </c>
      <c r="K74" s="26">
        <f>SUM(J74:$J$109)</f>
        <v>6749043.497213807</v>
      </c>
    </row>
    <row r="75" spans="1:11">
      <c r="A75" s="15">
        <v>71</v>
      </c>
      <c r="B75" s="24">
        <f t="shared" si="9"/>
        <v>0.98496528527565219</v>
      </c>
      <c r="C75" s="16">
        <f t="shared" si="10"/>
        <v>1.5034714724347862E-2</v>
      </c>
      <c r="D75" s="37">
        <v>86350.306859999997</v>
      </c>
      <c r="E75" s="26">
        <f t="shared" si="11"/>
        <v>1298.2522299999982</v>
      </c>
      <c r="F75" s="26">
        <f t="shared" si="7"/>
        <v>634.19113197205434</v>
      </c>
      <c r="G75" s="26">
        <f>SUM(F75:$F$109)</f>
        <v>36403.149265401036</v>
      </c>
      <c r="H75" s="26">
        <f>SUM(G75:$G$109)</f>
        <v>566056.09477266541</v>
      </c>
      <c r="I75" s="26">
        <f t="shared" si="8"/>
        <v>42603.60472649795</v>
      </c>
      <c r="J75" s="26">
        <f>SUM(I75:$I$109)</f>
        <v>626246.00157078472</v>
      </c>
      <c r="K75" s="26">
        <f>SUM(J75:$J$109)</f>
        <v>6079180.5866100499</v>
      </c>
    </row>
    <row r="76" spans="1:11">
      <c r="A76" s="15">
        <v>72</v>
      </c>
      <c r="B76" s="24">
        <f t="shared" si="9"/>
        <v>0.98315352972678671</v>
      </c>
      <c r="C76" s="16">
        <f t="shared" si="10"/>
        <v>1.6846470273213239E-2</v>
      </c>
      <c r="D76" s="37">
        <v>85052.054629999999</v>
      </c>
      <c r="E76" s="26">
        <f t="shared" si="11"/>
        <v>1432.8269100000034</v>
      </c>
      <c r="F76" s="26">
        <f t="shared" si="7"/>
        <v>693.00033299073516</v>
      </c>
      <c r="G76" s="26">
        <f>SUM(F76:$F$109)</f>
        <v>35768.958133428983</v>
      </c>
      <c r="H76" s="26">
        <f>SUM(G76:$G$109)</f>
        <v>529652.94550726423</v>
      </c>
      <c r="I76" s="26">
        <f t="shared" si="8"/>
        <v>41547.595725946703</v>
      </c>
      <c r="J76" s="26">
        <f>SUM(I76:$I$109)</f>
        <v>583642.39684428682</v>
      </c>
      <c r="K76" s="26">
        <f>SUM(J76:$J$109)</f>
        <v>5452934.5850392645</v>
      </c>
    </row>
    <row r="77" spans="1:11">
      <c r="A77" s="15">
        <v>73</v>
      </c>
      <c r="B77" s="24">
        <f t="shared" si="9"/>
        <v>0.98110144684316403</v>
      </c>
      <c r="C77" s="16">
        <f t="shared" si="10"/>
        <v>1.8898553156835932E-2</v>
      </c>
      <c r="D77" s="37">
        <v>83619.227719999995</v>
      </c>
      <c r="E77" s="26">
        <f t="shared" si="11"/>
        <v>1580.2824199999886</v>
      </c>
      <c r="F77" s="26">
        <f t="shared" si="7"/>
        <v>756.75107901038666</v>
      </c>
      <c r="G77" s="26">
        <f>SUM(F77:$F$109)</f>
        <v>35075.957800438242</v>
      </c>
      <c r="H77" s="26">
        <f>SUM(G77:$G$109)</f>
        <v>493883.98737383541</v>
      </c>
      <c r="I77" s="26">
        <f t="shared" si="8"/>
        <v>40443.233059035701</v>
      </c>
      <c r="J77" s="26">
        <f>SUM(I77:$I$109)</f>
        <v>542094.80111833999</v>
      </c>
      <c r="K77" s="26">
        <f>SUM(J77:$J$109)</f>
        <v>4869292.1881949781</v>
      </c>
    </row>
    <row r="78" spans="1:11">
      <c r="A78" s="15">
        <v>74</v>
      </c>
      <c r="B78" s="24">
        <f t="shared" si="9"/>
        <v>0.9788302644110175</v>
      </c>
      <c r="C78" s="16">
        <f t="shared" si="10"/>
        <v>2.1169735588982521E-2</v>
      </c>
      <c r="D78" s="37">
        <v>82038.945300000007</v>
      </c>
      <c r="E78" s="26">
        <f t="shared" si="11"/>
        <v>1736.7427800000005</v>
      </c>
      <c r="F78" s="26">
        <f t="shared" si="7"/>
        <v>823.44096438737597</v>
      </c>
      <c r="G78" s="26">
        <f>SUM(F78:$F$109)</f>
        <v>34319.206721427865</v>
      </c>
      <c r="H78" s="26">
        <f>SUM(G78:$G$109)</f>
        <v>458808.02957339707</v>
      </c>
      <c r="I78" s="26">
        <f t="shared" si="8"/>
        <v>39286.05392993585</v>
      </c>
      <c r="J78" s="26">
        <f>SUM(I78:$I$109)</f>
        <v>501651.56805930455</v>
      </c>
      <c r="K78" s="26">
        <f>SUM(J78:$J$109)</f>
        <v>4327197.3870766386</v>
      </c>
    </row>
    <row r="79" spans="1:11">
      <c r="A79" s="15">
        <v>75</v>
      </c>
      <c r="B79" s="24">
        <f t="shared" si="9"/>
        <v>0.97639336069857019</v>
      </c>
      <c r="C79" s="16">
        <f t="shared" si="10"/>
        <v>2.3606639301429814E-2</v>
      </c>
      <c r="D79" s="37">
        <v>80302.202520000006</v>
      </c>
      <c r="E79" s="26">
        <f t="shared" si="11"/>
        <v>1895.6651300000085</v>
      </c>
      <c r="F79" s="26">
        <f t="shared" si="7"/>
        <v>889.8918185764901</v>
      </c>
      <c r="G79" s="26">
        <f>SUM(F79:$F$109)</f>
        <v>33495.765757040492</v>
      </c>
      <c r="H79" s="26">
        <f>SUM(G79:$G$109)</f>
        <v>424488.82285196922</v>
      </c>
      <c r="I79" s="26">
        <f t="shared" si="8"/>
        <v>38073.642134559013</v>
      </c>
      <c r="J79" s="26">
        <f>SUM(I79:$I$109)</f>
        <v>462365.51412936865</v>
      </c>
      <c r="K79" s="26">
        <f>SUM(J79:$J$109)</f>
        <v>3825545.8190173344</v>
      </c>
    </row>
    <row r="80" spans="1:11">
      <c r="A80" s="15">
        <v>76</v>
      </c>
      <c r="B80" s="24">
        <f t="shared" si="9"/>
        <v>0.97363691984357881</v>
      </c>
      <c r="C80" s="16">
        <f t="shared" si="10"/>
        <v>2.636308015642114E-2</v>
      </c>
      <c r="D80" s="37">
        <v>78406.537389999998</v>
      </c>
      <c r="E80" s="26">
        <f t="shared" si="11"/>
        <v>2067.0378300000011</v>
      </c>
      <c r="F80" s="26">
        <f t="shared" si="7"/>
        <v>960.73285678184538</v>
      </c>
      <c r="G80" s="26">
        <f>SUM(F80:$F$109)</f>
        <v>32605.873938464007</v>
      </c>
      <c r="H80" s="26">
        <f>SUM(G80:$G$109)</f>
        <v>390993.05709492875</v>
      </c>
      <c r="I80" s="26">
        <f t="shared" si="8"/>
        <v>36806.783562175013</v>
      </c>
      <c r="J80" s="26">
        <f>SUM(I80:$I$109)</f>
        <v>424291.87199480966</v>
      </c>
      <c r="K80" s="26">
        <f>SUM(J80:$J$109)</f>
        <v>3363180.3048879658</v>
      </c>
    </row>
    <row r="81" spans="1:11">
      <c r="A81" s="15">
        <v>77</v>
      </c>
      <c r="B81" s="24">
        <f t="shared" si="9"/>
        <v>0.97042547510773858</v>
      </c>
      <c r="C81" s="16">
        <f t="shared" si="10"/>
        <v>2.9574524892261398E-2</v>
      </c>
      <c r="D81" s="37">
        <v>76339.499559999997</v>
      </c>
      <c r="E81" s="26">
        <f t="shared" si="11"/>
        <v>2257.704429999998</v>
      </c>
      <c r="F81" s="26">
        <f t="shared" si="7"/>
        <v>1038.9626376806561</v>
      </c>
      <c r="G81" s="26">
        <f>SUM(F81:$F$109)</f>
        <v>31645.141081682166</v>
      </c>
      <c r="H81" s="26">
        <f>SUM(G81:$G$109)</f>
        <v>358387.18315646477</v>
      </c>
      <c r="I81" s="26">
        <f t="shared" si="8"/>
        <v>35481.627105767671</v>
      </c>
      <c r="J81" s="26">
        <f>SUM(I81:$I$109)</f>
        <v>387485.08843263466</v>
      </c>
      <c r="K81" s="26">
        <f>SUM(J81:$J$109)</f>
        <v>2938888.4328931556</v>
      </c>
    </row>
    <row r="82" spans="1:11">
      <c r="A82" s="15">
        <v>78</v>
      </c>
      <c r="B82" s="24">
        <f t="shared" si="9"/>
        <v>0.96666463527690716</v>
      </c>
      <c r="C82" s="16">
        <f t="shared" si="10"/>
        <v>3.3335364723092877E-2</v>
      </c>
      <c r="D82" s="37">
        <v>74081.795129999999</v>
      </c>
      <c r="E82" s="26">
        <f t="shared" si="11"/>
        <v>2469.5436599999957</v>
      </c>
      <c r="F82" s="26">
        <f t="shared" si="7"/>
        <v>1125.1960004844475</v>
      </c>
      <c r="G82" s="26">
        <f>SUM(F82:$F$109)</f>
        <v>30606.178444001511</v>
      </c>
      <c r="H82" s="26">
        <f>SUM(G82:$G$109)</f>
        <v>326742.0420747826</v>
      </c>
      <c r="I82" s="26">
        <f t="shared" si="8"/>
        <v>34091.361229416041</v>
      </c>
      <c r="J82" s="26">
        <f>SUM(I82:$I$109)</f>
        <v>352003.46132686705</v>
      </c>
      <c r="K82" s="26">
        <f>SUM(J82:$J$109)</f>
        <v>2551403.3444605214</v>
      </c>
    </row>
    <row r="83" spans="1:11">
      <c r="A83" s="15">
        <v>79</v>
      </c>
      <c r="B83" s="24">
        <f t="shared" si="9"/>
        <v>0.96232372764972651</v>
      </c>
      <c r="C83" s="16">
        <f t="shared" si="10"/>
        <v>3.7676272350273522E-2</v>
      </c>
      <c r="D83" s="37">
        <v>71612.251470000003</v>
      </c>
      <c r="E83" s="26">
        <f t="shared" si="11"/>
        <v>2698.0826899999956</v>
      </c>
      <c r="F83" s="26">
        <f t="shared" si="7"/>
        <v>1217.1535022053984</v>
      </c>
      <c r="G83" s="26">
        <f>SUM(F83:$F$109)</f>
        <v>29480.982443517059</v>
      </c>
      <c r="H83" s="26">
        <f>SUM(G83:$G$109)</f>
        <v>296135.86363078107</v>
      </c>
      <c r="I83" s="26">
        <f t="shared" si="8"/>
        <v>32628.62699893738</v>
      </c>
      <c r="J83" s="26">
        <f>SUM(I83:$I$109)</f>
        <v>317912.10009745095</v>
      </c>
      <c r="K83" s="26">
        <f>SUM(J83:$J$109)</f>
        <v>2199399.883133654</v>
      </c>
    </row>
    <row r="84" spans="1:11">
      <c r="A84" s="15">
        <v>80</v>
      </c>
      <c r="B84" s="24">
        <f t="shared" si="9"/>
        <v>0.95735941705426453</v>
      </c>
      <c r="C84" s="16">
        <f t="shared" si="10"/>
        <v>4.2640582945735458E-2</v>
      </c>
      <c r="D84" s="37">
        <v>68914.168780000007</v>
      </c>
      <c r="E84" s="26">
        <f t="shared" si="11"/>
        <v>2938.5403300000035</v>
      </c>
      <c r="F84" s="26">
        <f t="shared" si="7"/>
        <v>1312.5032249156809</v>
      </c>
      <c r="G84" s="26">
        <f>SUM(F84:$F$109)</f>
        <v>28263.828941311665</v>
      </c>
      <c r="H84" s="26">
        <f>SUM(G84:$G$109)</f>
        <v>266654.88118726399</v>
      </c>
      <c r="I84" s="26">
        <f t="shared" si="8"/>
        <v>31088.417783871209</v>
      </c>
      <c r="J84" s="26">
        <f>SUM(I84:$I$109)</f>
        <v>285283.47309851355</v>
      </c>
      <c r="K84" s="26">
        <f>SUM(J84:$J$109)</f>
        <v>1881487.783036202</v>
      </c>
    </row>
    <row r="85" spans="1:11">
      <c r="A85" s="15">
        <v>81</v>
      </c>
      <c r="B85" s="24">
        <f t="shared" si="9"/>
        <v>0.95167195152348705</v>
      </c>
      <c r="C85" s="16">
        <f t="shared" si="10"/>
        <v>4.8328048476512946E-2</v>
      </c>
      <c r="D85" s="37">
        <v>65975.628450000004</v>
      </c>
      <c r="E85" s="26">
        <f t="shared" si="11"/>
        <v>3188.473370000007</v>
      </c>
      <c r="F85" s="26">
        <f t="shared" si="7"/>
        <v>1410.0358151582368</v>
      </c>
      <c r="G85" s="26">
        <f>SUM(F85:$F$109)</f>
        <v>26951.325716395986</v>
      </c>
      <c r="H85" s="26">
        <f>SUM(G85:$G$109)</f>
        <v>238391.05224595225</v>
      </c>
      <c r="I85" s="26">
        <f t="shared" si="8"/>
        <v>29468.108442283537</v>
      </c>
      <c r="J85" s="26">
        <f>SUM(I85:$I$109)</f>
        <v>254195.05531464226</v>
      </c>
      <c r="K85" s="26">
        <f>SUM(J85:$J$109)</f>
        <v>1596204.3099376885</v>
      </c>
    </row>
    <row r="86" spans="1:11">
      <c r="A86" s="15">
        <v>82</v>
      </c>
      <c r="B86" s="24">
        <f t="shared" si="9"/>
        <v>0.94511550641832331</v>
      </c>
      <c r="C86" s="16">
        <f t="shared" si="10"/>
        <v>5.4884493581676644E-2</v>
      </c>
      <c r="D86" s="37">
        <v>62787.155079999997</v>
      </c>
      <c r="E86" s="26">
        <f t="shared" si="11"/>
        <v>3446.0412099999958</v>
      </c>
      <c r="F86" s="26">
        <f t="shared" si="7"/>
        <v>1508.8513047752238</v>
      </c>
      <c r="G86" s="26">
        <f>SUM(F86:$F$109)</f>
        <v>25541.289901237746</v>
      </c>
      <c r="H86" s="26">
        <f>SUM(G86:$G$109)</f>
        <v>211439.72652955627</v>
      </c>
      <c r="I86" s="26">
        <f t="shared" si="8"/>
        <v>27766.3091772017</v>
      </c>
      <c r="J86" s="26">
        <f>SUM(I86:$I$109)</f>
        <v>224726.94687235873</v>
      </c>
      <c r="K86" s="26">
        <f>SUM(J86:$J$109)</f>
        <v>1342009.2546230464</v>
      </c>
    </row>
    <row r="87" spans="1:11">
      <c r="A87" s="15">
        <v>83</v>
      </c>
      <c r="B87" s="24">
        <f t="shared" si="9"/>
        <v>0.9375421105488595</v>
      </c>
      <c r="C87" s="16">
        <f t="shared" si="10"/>
        <v>6.2457889451140489E-2</v>
      </c>
      <c r="D87" s="37">
        <v>59341.113870000001</v>
      </c>
      <c r="E87" s="26">
        <f t="shared" si="11"/>
        <v>3706.3207299999995</v>
      </c>
      <c r="F87" s="26">
        <f t="shared" si="7"/>
        <v>1606.7473820057569</v>
      </c>
      <c r="G87" s="26">
        <f>SUM(F87:$F$109)</f>
        <v>24032.438596462525</v>
      </c>
      <c r="H87" s="26">
        <f>SUM(G87:$G$109)</f>
        <v>185898.43662831851</v>
      </c>
      <c r="I87" s="26">
        <f t="shared" si="8"/>
        <v>25982.543920176955</v>
      </c>
      <c r="J87" s="26">
        <f>SUM(I87:$I$109)</f>
        <v>196960.63769515709</v>
      </c>
      <c r="K87" s="26">
        <f>SUM(J87:$J$109)</f>
        <v>1117282.3077506877</v>
      </c>
    </row>
    <row r="88" spans="1:11">
      <c r="A88" s="15">
        <v>84</v>
      </c>
      <c r="B88" s="24">
        <f t="shared" si="9"/>
        <v>0.92882101727178279</v>
      </c>
      <c r="C88" s="16">
        <f t="shared" si="10"/>
        <v>7.1178982728217238E-2</v>
      </c>
      <c r="D88" s="37">
        <v>55634.793140000002</v>
      </c>
      <c r="E88" s="26">
        <f t="shared" si="11"/>
        <v>3960.0279799999989</v>
      </c>
      <c r="F88" s="26">
        <f t="shared" si="7"/>
        <v>1699.7360399328509</v>
      </c>
      <c r="G88" s="26">
        <f>SUM(F88:$F$109)</f>
        <v>22425.691214456765</v>
      </c>
      <c r="H88" s="26">
        <f>SUM(G88:$G$109)</f>
        <v>161865.998031856</v>
      </c>
      <c r="I88" s="26">
        <f t="shared" si="8"/>
        <v>24118.543628070434</v>
      </c>
      <c r="J88" s="26">
        <f>SUM(I88:$I$109)</f>
        <v>170978.09377498011</v>
      </c>
      <c r="K88" s="26">
        <f>SUM(J88:$J$109)</f>
        <v>920321.6700555305</v>
      </c>
    </row>
    <row r="89" spans="1:11">
      <c r="A89" s="15">
        <v>85</v>
      </c>
      <c r="B89" s="24">
        <f t="shared" si="9"/>
        <v>0.91919104756314673</v>
      </c>
      <c r="C89" s="16">
        <f t="shared" si="10"/>
        <v>8.0808952436853251E-2</v>
      </c>
      <c r="D89" s="37">
        <v>51674.765160000003</v>
      </c>
      <c r="E89" s="26">
        <f t="shared" si="11"/>
        <v>4175.7836400000015</v>
      </c>
      <c r="F89" s="26">
        <f t="shared" si="7"/>
        <v>1774.5974092664571</v>
      </c>
      <c r="G89" s="26">
        <f>SUM(F89:$F$109)</f>
        <v>20725.955174523915</v>
      </c>
      <c r="H89" s="26">
        <f>SUM(G89:$G$109)</f>
        <v>139440.30681739925</v>
      </c>
      <c r="I89" s="26">
        <f t="shared" si="8"/>
        <v>22180.01012647352</v>
      </c>
      <c r="J89" s="26">
        <f>SUM(I89:$I$109)</f>
        <v>146859.55014690966</v>
      </c>
      <c r="K89" s="26">
        <f>SUM(J89:$J$109)</f>
        <v>749343.57628055033</v>
      </c>
    </row>
    <row r="90" spans="1:11">
      <c r="A90" s="15">
        <v>86</v>
      </c>
      <c r="B90" s="24">
        <f t="shared" si="9"/>
        <v>0.90836350947509736</v>
      </c>
      <c r="C90" s="16">
        <f t="shared" si="10"/>
        <v>9.1636490524902595E-2</v>
      </c>
      <c r="D90" s="37">
        <v>47498.981520000001</v>
      </c>
      <c r="E90" s="26">
        <f t="shared" si="11"/>
        <v>4352.6399700000038</v>
      </c>
      <c r="F90" s="26">
        <f t="shared" si="7"/>
        <v>1831.4422412805357</v>
      </c>
      <c r="G90" s="26">
        <f>SUM(F90:$F$109)</f>
        <v>18951.357765257457</v>
      </c>
      <c r="H90" s="26">
        <f>SUM(G90:$G$109)</f>
        <v>118714.35164287534</v>
      </c>
      <c r="I90" s="26">
        <f t="shared" si="8"/>
        <v>20185.808656548907</v>
      </c>
      <c r="J90" s="26">
        <f>SUM(I90:$I$109)</f>
        <v>124679.54002043615</v>
      </c>
      <c r="K90" s="26">
        <f>SUM(J90:$J$109)</f>
        <v>602484.02613364067</v>
      </c>
    </row>
    <row r="91" spans="1:11">
      <c r="A91" s="15">
        <v>87</v>
      </c>
      <c r="B91" s="24">
        <f t="shared" si="9"/>
        <v>0.89624978041736203</v>
      </c>
      <c r="C91" s="16">
        <f t="shared" si="10"/>
        <v>0.10375021958263797</v>
      </c>
      <c r="D91" s="37">
        <v>43146.341549999997</v>
      </c>
      <c r="E91" s="26">
        <f t="shared" si="11"/>
        <v>4476.442409999996</v>
      </c>
      <c r="F91" s="26">
        <f t="shared" si="7"/>
        <v>1864.8852274653773</v>
      </c>
      <c r="G91" s="26">
        <f>SUM(F91:$F$109)</f>
        <v>17119.915523976921</v>
      </c>
      <c r="H91" s="26">
        <f>SUM(G91:$G$109)</f>
        <v>99762.99387761789</v>
      </c>
      <c r="I91" s="26">
        <f t="shared" si="8"/>
        <v>18154.506923619374</v>
      </c>
      <c r="J91" s="26">
        <f>SUM(I91:$I$109)</f>
        <v>104493.73136388724</v>
      </c>
      <c r="K91" s="26">
        <f>SUM(J91:$J$109)</f>
        <v>477804.4861132045</v>
      </c>
    </row>
    <row r="92" spans="1:11">
      <c r="A92" s="15">
        <v>88</v>
      </c>
      <c r="B92" s="24">
        <f t="shared" si="9"/>
        <v>0.88277214110158131</v>
      </c>
      <c r="C92" s="16">
        <f t="shared" si="10"/>
        <v>0.11722785889841865</v>
      </c>
      <c r="D92" s="37">
        <v>38669.899140000001</v>
      </c>
      <c r="E92" s="26">
        <f t="shared" si="11"/>
        <v>4533.1894800000009</v>
      </c>
      <c r="F92" s="26">
        <f t="shared" si="7"/>
        <v>1869.8277704953325</v>
      </c>
      <c r="G92" s="26">
        <f>SUM(F92:$F$109)</f>
        <v>15255.030296511544</v>
      </c>
      <c r="H92" s="26">
        <f>SUM(G92:$G$109)</f>
        <v>82643.078353640973</v>
      </c>
      <c r="I92" s="26">
        <f t="shared" si="8"/>
        <v>16109.874102850832</v>
      </c>
      <c r="J92" s="26">
        <f>SUM(I92:$I$109)</f>
        <v>86339.224440267877</v>
      </c>
      <c r="K92" s="26">
        <f>SUM(J92:$J$109)</f>
        <v>373310.75474931725</v>
      </c>
    </row>
    <row r="93" spans="1:11">
      <c r="A93" s="15">
        <v>89</v>
      </c>
      <c r="B93" s="24">
        <f t="shared" si="9"/>
        <v>0.86786937508258966</v>
      </c>
      <c r="C93" s="16">
        <f t="shared" si="10"/>
        <v>0.13213062491741037</v>
      </c>
      <c r="D93" s="37">
        <v>34136.70966</v>
      </c>
      <c r="E93" s="26">
        <f t="shared" si="11"/>
        <v>4510.5047799999993</v>
      </c>
      <c r="F93" s="26">
        <f t="shared" si="7"/>
        <v>1842.0503927350012</v>
      </c>
      <c r="G93" s="26">
        <f>SUM(F93:$F$109)</f>
        <v>13385.202526016212</v>
      </c>
      <c r="H93" s="26">
        <f>SUM(G93:$G$109)</f>
        <v>67388.048057129432</v>
      </c>
      <c r="I93" s="26">
        <f t="shared" si="8"/>
        <v>14080.542628366875</v>
      </c>
      <c r="J93" s="26">
        <f>SUM(I93:$I$109)</f>
        <v>70229.350337417025</v>
      </c>
      <c r="K93" s="26">
        <f>SUM(J93:$J$109)</f>
        <v>286971.53030904947</v>
      </c>
    </row>
    <row r="94" spans="1:11">
      <c r="A94" s="15">
        <v>90</v>
      </c>
      <c r="B94" s="24">
        <f t="shared" si="9"/>
        <v>0.85150293134677058</v>
      </c>
      <c r="C94" s="16">
        <f t="shared" si="10"/>
        <v>0.14849706865322948</v>
      </c>
      <c r="D94" s="37">
        <v>29626.204880000001</v>
      </c>
      <c r="E94" s="26">
        <f t="shared" si="11"/>
        <v>4399.4045800000022</v>
      </c>
      <c r="F94" s="26">
        <f t="shared" si="7"/>
        <v>1778.8891587984665</v>
      </c>
      <c r="G94" s="26">
        <f>SUM(F94:$F$109)</f>
        <v>11543.152133281212</v>
      </c>
      <c r="H94" s="26">
        <f>SUM(G94:$G$109)</f>
        <v>54002.845531113213</v>
      </c>
      <c r="I94" s="26">
        <f t="shared" si="8"/>
        <v>12099.080922479729</v>
      </c>
      <c r="J94" s="26">
        <f>SUM(I94:$I$109)</f>
        <v>56148.807709050176</v>
      </c>
      <c r="K94" s="26">
        <f>SUM(J94:$J$109)</f>
        <v>216742.17997163246</v>
      </c>
    </row>
    <row r="95" spans="1:11">
      <c r="A95" s="15">
        <v>91</v>
      </c>
      <c r="B95" s="24">
        <f t="shared" si="9"/>
        <v>0.8336632981551767</v>
      </c>
      <c r="C95" s="16">
        <f t="shared" si="10"/>
        <v>0.1663367018448233</v>
      </c>
      <c r="D95" s="37">
        <v>25226.800299999999</v>
      </c>
      <c r="E95" s="26">
        <f t="shared" si="11"/>
        <v>4196.1427599999988</v>
      </c>
      <c r="F95" s="26">
        <f t="shared" si="7"/>
        <v>1679.9016908348501</v>
      </c>
      <c r="G95" s="26">
        <f>SUM(F95:$F$109)</f>
        <v>9764.2629744827464</v>
      </c>
      <c r="H95" s="26">
        <f>SUM(G95:$G$109)</f>
        <v>42459.693397832001</v>
      </c>
      <c r="I95" s="26">
        <f t="shared" si="8"/>
        <v>10200.39888326067</v>
      </c>
      <c r="J95" s="26">
        <f>SUM(I95:$I$109)</f>
        <v>44049.726786570449</v>
      </c>
      <c r="K95" s="26">
        <f>SUM(J95:$J$109)</f>
        <v>160593.37226258227</v>
      </c>
    </row>
    <row r="96" spans="1:11">
      <c r="A96" s="15">
        <v>92</v>
      </c>
      <c r="B96" s="24">
        <f t="shared" si="9"/>
        <v>0.81437606824346587</v>
      </c>
      <c r="C96" s="16">
        <f t="shared" si="10"/>
        <v>0.18562393175653413</v>
      </c>
      <c r="D96" s="37">
        <v>21030.65754</v>
      </c>
      <c r="E96" s="26">
        <f t="shared" si="11"/>
        <v>3903.7933400000002</v>
      </c>
      <c r="F96" s="26">
        <f t="shared" si="7"/>
        <v>1547.3874030099196</v>
      </c>
      <c r="G96" s="26">
        <f>SUM(F96:$F$109)</f>
        <v>8084.3612836478942</v>
      </c>
      <c r="H96" s="26">
        <f>SUM(G96:$G$109)</f>
        <v>32695.430423349248</v>
      </c>
      <c r="I96" s="26">
        <f t="shared" si="8"/>
        <v>8419.5031440767052</v>
      </c>
      <c r="J96" s="26">
        <f>SUM(I96:$I$109)</f>
        <v>33849.327903309779</v>
      </c>
      <c r="K96" s="26">
        <f>SUM(J96:$J$109)</f>
        <v>116543.64547601182</v>
      </c>
    </row>
    <row r="97" spans="1:11">
      <c r="A97" s="15">
        <v>93</v>
      </c>
      <c r="B97" s="24">
        <f t="shared" si="9"/>
        <v>0.79370706810415426</v>
      </c>
      <c r="C97" s="16">
        <f t="shared" si="10"/>
        <v>0.20629293189584577</v>
      </c>
      <c r="D97" s="37">
        <v>17126.8642</v>
      </c>
      <c r="E97" s="26">
        <f t="shared" si="11"/>
        <v>3533.1510299999991</v>
      </c>
      <c r="F97" s="26">
        <f t="shared" si="7"/>
        <v>1386.6059736406273</v>
      </c>
      <c r="G97" s="26">
        <f>SUM(F97:$F$109)</f>
        <v>6536.9738806379746</v>
      </c>
      <c r="H97" s="26">
        <f>SUM(G97:$G$109)</f>
        <v>24611.069139701354</v>
      </c>
      <c r="I97" s="26">
        <f t="shared" si="8"/>
        <v>6788.7543237986993</v>
      </c>
      <c r="J97" s="26">
        <f>SUM(I97:$I$109)</f>
        <v>25429.824759233066</v>
      </c>
      <c r="K97" s="26">
        <f>SUM(J97:$J$109)</f>
        <v>82694.317572702043</v>
      </c>
    </row>
    <row r="98" spans="1:11">
      <c r="A98" s="15">
        <v>94</v>
      </c>
      <c r="B98" s="24">
        <f t="shared" si="9"/>
        <v>0.77176581694786484</v>
      </c>
      <c r="C98" s="16">
        <f t="shared" si="10"/>
        <v>0.22823418305213514</v>
      </c>
      <c r="D98" s="37">
        <v>13593.713170000001</v>
      </c>
      <c r="E98" s="26">
        <f t="shared" si="11"/>
        <v>3102.5500200000006</v>
      </c>
      <c r="F98" s="26">
        <f t="shared" si="7"/>
        <v>1205.5584811378064</v>
      </c>
      <c r="G98" s="26">
        <f>SUM(F98:$F$109)</f>
        <v>5150.3679069973477</v>
      </c>
      <c r="H98" s="26">
        <f>SUM(G98:$G$109)</f>
        <v>18074.095259063382</v>
      </c>
      <c r="I98" s="26">
        <f t="shared" si="8"/>
        <v>5334.9329608135304</v>
      </c>
      <c r="J98" s="26">
        <f>SUM(I98:$I$109)</f>
        <v>18641.070435434365</v>
      </c>
      <c r="K98" s="26">
        <f>SUM(J98:$J$109)</f>
        <v>57264.492813469005</v>
      </c>
    </row>
    <row r="99" spans="1:11">
      <c r="A99" s="15">
        <v>95</v>
      </c>
      <c r="B99" s="24">
        <f t="shared" si="9"/>
        <v>0.74870662620474071</v>
      </c>
      <c r="C99" s="16">
        <f t="shared" si="10"/>
        <v>0.25129337379525929</v>
      </c>
      <c r="D99" s="37">
        <v>10491.16315</v>
      </c>
      <c r="E99" s="26">
        <f t="shared" si="11"/>
        <v>2636.3597829999999</v>
      </c>
      <c r="F99" s="26">
        <f t="shared" si="7"/>
        <v>1014.2681659459166</v>
      </c>
      <c r="G99" s="26">
        <f>SUM(F99:$F$109)</f>
        <v>3944.8094258595397</v>
      </c>
      <c r="H99" s="26">
        <f>SUM(G99:$G$109)</f>
        <v>12923.727352066038</v>
      </c>
      <c r="I99" s="26">
        <f t="shared" si="8"/>
        <v>4076.553361251827</v>
      </c>
      <c r="J99" s="26">
        <f>SUM(I99:$I$109)</f>
        <v>13306.137474620837</v>
      </c>
      <c r="K99" s="26">
        <f>SUM(J99:$J$109)</f>
        <v>38623.422378034636</v>
      </c>
    </row>
    <row r="100" spans="1:11">
      <c r="A100" s="15">
        <v>96</v>
      </c>
      <c r="B100" s="24">
        <f t="shared" si="9"/>
        <v>0.72472677545512887</v>
      </c>
      <c r="C100" s="16">
        <f t="shared" si="10"/>
        <v>0.27527322454487108</v>
      </c>
      <c r="D100" s="37">
        <v>7854.8033670000004</v>
      </c>
      <c r="E100" s="26">
        <f t="shared" si="11"/>
        <v>2162.2170510000005</v>
      </c>
      <c r="F100" s="26">
        <f t="shared" ref="F100:F109" si="12">E100*$N$3^(A100+1)</f>
        <v>823.61838202327863</v>
      </c>
      <c r="G100" s="26">
        <f>SUM(F100:$F$109)</f>
        <v>2930.541259913623</v>
      </c>
      <c r="H100" s="26">
        <f>SUM(G100:$G$109)</f>
        <v>8978.917926206499</v>
      </c>
      <c r="I100" s="26">
        <f t="shared" ref="I100:I109" si="13">D100*$N$3^A100</f>
        <v>3021.9232808380698</v>
      </c>
      <c r="J100" s="26">
        <f>SUM(I100:$I$109)</f>
        <v>9229.5841133690101</v>
      </c>
      <c r="K100" s="26">
        <f>SUM(J100:$J$109)</f>
        <v>25317.284903413802</v>
      </c>
    </row>
    <row r="101" spans="1:11">
      <c r="A101" s="15">
        <v>97</v>
      </c>
      <c r="B101" s="24">
        <f t="shared" si="9"/>
        <v>0.70006145217315663</v>
      </c>
      <c r="C101" s="16">
        <f t="shared" si="10"/>
        <v>0.29993854782684337</v>
      </c>
      <c r="D101" s="37">
        <v>5692.5863159999999</v>
      </c>
      <c r="E101" s="26">
        <f t="shared" si="11"/>
        <v>1707.4260730000001</v>
      </c>
      <c r="F101" s="26">
        <f t="shared" si="12"/>
        <v>643.94278013574035</v>
      </c>
      <c r="G101" s="26">
        <f>SUM(F101:$F$109)</f>
        <v>2106.9228778903453</v>
      </c>
      <c r="H101" s="26">
        <f>SUM(G101:$G$109)</f>
        <v>6048.3766662928729</v>
      </c>
      <c r="I101" s="26">
        <f t="shared" si="13"/>
        <v>2168.3848663312456</v>
      </c>
      <c r="J101" s="26">
        <f>SUM(I101:$I$109)</f>
        <v>6207.6608325309398</v>
      </c>
      <c r="K101" s="26">
        <f>SUM(J101:$J$109)</f>
        <v>16087.700790044788</v>
      </c>
    </row>
    <row r="102" spans="1:11">
      <c r="A102" s="15">
        <v>98</v>
      </c>
      <c r="B102" s="24">
        <f t="shared" si="9"/>
        <v>0.67497555154145406</v>
      </c>
      <c r="C102" s="16">
        <f t="shared" si="10"/>
        <v>0.32502444845854589</v>
      </c>
      <c r="D102" s="37">
        <v>3985.1602429999998</v>
      </c>
      <c r="E102" s="26">
        <f t="shared" si="11"/>
        <v>1295.2745099999997</v>
      </c>
      <c r="F102" s="26">
        <f t="shared" si="12"/>
        <v>483.66628448501564</v>
      </c>
      <c r="G102" s="26">
        <f>SUM(F102:$F$109)</f>
        <v>1462.9800977546049</v>
      </c>
      <c r="H102" s="26">
        <f>SUM(G102:$G$109)</f>
        <v>3941.453788402529</v>
      </c>
      <c r="I102" s="26">
        <f t="shared" si="13"/>
        <v>1502.9729291031167</v>
      </c>
      <c r="J102" s="26">
        <f>SUM(I102:$I$109)</f>
        <v>4039.2759661996956</v>
      </c>
      <c r="K102" s="26">
        <f>SUM(J102:$J$109)</f>
        <v>9880.0399575138472</v>
      </c>
    </row>
    <row r="103" spans="1:11">
      <c r="A103" s="15">
        <v>99</v>
      </c>
      <c r="B103" s="24">
        <f t="shared" si="9"/>
        <v>0.64975282130320877</v>
      </c>
      <c r="C103" s="16">
        <f t="shared" si="10"/>
        <v>0.35024717869679117</v>
      </c>
      <c r="D103" s="37">
        <v>2689.8857330000001</v>
      </c>
      <c r="E103" s="26">
        <f t="shared" si="11"/>
        <v>942.12488900000017</v>
      </c>
      <c r="F103" s="26">
        <f t="shared" si="12"/>
        <v>348.31413487762615</v>
      </c>
      <c r="G103" s="26">
        <f>SUM(F103:$F$109)</f>
        <v>979.31381326958956</v>
      </c>
      <c r="H103" s="26">
        <f>SUM(G103:$G$109)</f>
        <v>2478.4736906479234</v>
      </c>
      <c r="I103" s="26">
        <f t="shared" si="13"/>
        <v>1004.4257245279714</v>
      </c>
      <c r="J103" s="26">
        <f>SUM(I103:$I$109)</f>
        <v>2536.3030370965789</v>
      </c>
      <c r="K103" s="26">
        <f>SUM(J103:$J$109)</f>
        <v>5840.7639913141511</v>
      </c>
    </row>
    <row r="104" spans="1:11">
      <c r="A104" s="15">
        <v>100</v>
      </c>
      <c r="B104" s="24">
        <f t="shared" si="9"/>
        <v>0.62468324470599024</v>
      </c>
      <c r="C104" s="16">
        <f t="shared" si="10"/>
        <v>0.37531675529400982</v>
      </c>
      <c r="D104" s="37">
        <v>1747.7608439999999</v>
      </c>
      <c r="E104" s="26">
        <f t="shared" si="11"/>
        <v>655.96392900000001</v>
      </c>
      <c r="F104" s="26">
        <f t="shared" si="12"/>
        <v>240.11605884629873</v>
      </c>
      <c r="G104" s="26">
        <f>SUM(F104:$F$109)</f>
        <v>630.99967839196336</v>
      </c>
      <c r="H104" s="26">
        <f>SUM(G104:$G$109)</f>
        <v>1499.1598773783344</v>
      </c>
      <c r="I104" s="26">
        <f t="shared" si="13"/>
        <v>646.16678049660311</v>
      </c>
      <c r="J104" s="26">
        <f>SUM(I104:$I$109)</f>
        <v>1531.8773125686077</v>
      </c>
      <c r="K104" s="26">
        <f>SUM(J104:$J$109)</f>
        <v>3304.4609542175722</v>
      </c>
    </row>
    <row r="105" spans="1:11">
      <c r="A105" s="15">
        <v>101</v>
      </c>
      <c r="B105" s="24">
        <f t="shared" si="9"/>
        <v>0.60004982849763788</v>
      </c>
      <c r="C105" s="16">
        <f t="shared" si="10"/>
        <v>0.39995017150236212</v>
      </c>
      <c r="D105" s="37">
        <v>1091.7969149999999</v>
      </c>
      <c r="E105" s="26">
        <f t="shared" si="11"/>
        <v>436.66436339999984</v>
      </c>
      <c r="F105" s="26">
        <f t="shared" si="12"/>
        <v>158.25871108081228</v>
      </c>
      <c r="G105" s="26">
        <f>SUM(F105:$F$109)</f>
        <v>390.8836195456646</v>
      </c>
      <c r="H105" s="26">
        <f>SUM(G105:$G$109)</f>
        <v>868.16019898637103</v>
      </c>
      <c r="I105" s="26">
        <f t="shared" si="13"/>
        <v>399.65303075429836</v>
      </c>
      <c r="J105" s="26">
        <f>SUM(I105:$I$109)</f>
        <v>885.71053207200441</v>
      </c>
      <c r="K105" s="26">
        <f>SUM(J105:$J$109)</f>
        <v>1772.5836416489649</v>
      </c>
    </row>
    <row r="106" spans="1:11">
      <c r="A106" s="15">
        <v>102</v>
      </c>
      <c r="B106" s="24">
        <f t="shared" si="9"/>
        <v>0.57611605754929185</v>
      </c>
      <c r="C106" s="16">
        <f t="shared" si="10"/>
        <v>0.42388394245070815</v>
      </c>
      <c r="D106" s="37">
        <v>655.13255160000006</v>
      </c>
      <c r="E106" s="26">
        <f t="shared" si="11"/>
        <v>277.70016880000003</v>
      </c>
      <c r="F106" s="26">
        <f t="shared" si="12"/>
        <v>99.649389907462776</v>
      </c>
      <c r="G106" s="26">
        <f>SUM(F106:$F$109)</f>
        <v>232.6249084648523</v>
      </c>
      <c r="H106" s="26">
        <f>SUM(G106:$G$109)</f>
        <v>477.27657944070643</v>
      </c>
      <c r="I106" s="26">
        <f t="shared" si="13"/>
        <v>237.4373589729484</v>
      </c>
      <c r="J106" s="26">
        <f>SUM(I106:$I$109)</f>
        <v>486.05750131770606</v>
      </c>
      <c r="K106" s="26">
        <f>SUM(J106:$J$109)</f>
        <v>886.87310957696047</v>
      </c>
    </row>
    <row r="107" spans="1:11">
      <c r="A107" s="15">
        <v>103</v>
      </c>
      <c r="B107" s="24">
        <f t="shared" si="9"/>
        <v>0.55311516820914386</v>
      </c>
      <c r="C107" s="16">
        <f t="shared" si="10"/>
        <v>0.44688483179085609</v>
      </c>
      <c r="D107" s="37">
        <v>377.43238280000003</v>
      </c>
      <c r="E107" s="26">
        <f t="shared" si="11"/>
        <v>168.66880690000002</v>
      </c>
      <c r="F107" s="26">
        <f t="shared" si="12"/>
        <v>59.925532173477741</v>
      </c>
      <c r="G107" s="26">
        <f>SUM(F107:$F$109)</f>
        <v>132.97551855738951</v>
      </c>
      <c r="H107" s="26">
        <f>SUM(G107:$G$109)</f>
        <v>244.65167097585413</v>
      </c>
      <c r="I107" s="26">
        <f t="shared" si="13"/>
        <v>135.43710412515941</v>
      </c>
      <c r="J107" s="26">
        <f>SUM(I107:$I$109)</f>
        <v>248.62014234475768</v>
      </c>
      <c r="K107" s="26">
        <f>SUM(J107:$J$109)</f>
        <v>400.8156082592543</v>
      </c>
    </row>
    <row r="108" spans="1:11">
      <c r="A108" s="15">
        <v>104</v>
      </c>
      <c r="B108" s="24">
        <f t="shared" si="9"/>
        <v>0.5312421145397711</v>
      </c>
      <c r="C108" s="16">
        <f t="shared" si="10"/>
        <v>0.4687578854602289</v>
      </c>
      <c r="D108" s="37">
        <v>208.76357590000001</v>
      </c>
      <c r="E108" s="26">
        <f t="shared" si="11"/>
        <v>97.859572400000005</v>
      </c>
      <c r="F108" s="26">
        <f t="shared" si="12"/>
        <v>34.42382034935892</v>
      </c>
      <c r="G108" s="26">
        <f>SUM(F108:$F$109)</f>
        <v>73.049986383911772</v>
      </c>
      <c r="H108" s="26">
        <f>SUM(G108:$G$109)</f>
        <v>111.67615241846462</v>
      </c>
      <c r="I108" s="26">
        <f t="shared" si="13"/>
        <v>74.170610524699882</v>
      </c>
      <c r="J108" s="26">
        <f>SUM(I108:$I$109)</f>
        <v>113.18303821959826</v>
      </c>
      <c r="K108" s="26">
        <f>SUM(J108:$J$109)</f>
        <v>152.19546591449665</v>
      </c>
    </row>
    <row r="109" spans="1:11">
      <c r="A109" s="15">
        <v>105</v>
      </c>
      <c r="B109" s="24">
        <f t="shared" si="9"/>
        <v>0</v>
      </c>
      <c r="C109" s="16">
        <f t="shared" si="10"/>
        <v>1</v>
      </c>
      <c r="D109" s="37">
        <v>110.9040035</v>
      </c>
      <c r="E109" s="26">
        <f t="shared" si="11"/>
        <v>110.9040035</v>
      </c>
      <c r="F109" s="26">
        <f t="shared" si="12"/>
        <v>38.626166034552845</v>
      </c>
      <c r="G109" s="26">
        <f>SUM(F109:$F$109)</f>
        <v>38.626166034552845</v>
      </c>
      <c r="H109" s="26">
        <f>SUM(G109:$G$109)</f>
        <v>38.626166034552845</v>
      </c>
      <c r="I109" s="26">
        <f t="shared" si="13"/>
        <v>39.012427694898378</v>
      </c>
      <c r="J109" s="26">
        <f>SUM(I109:$I$109)</f>
        <v>39.012427694898378</v>
      </c>
      <c r="K109" s="26">
        <f>SUM(J109:$J$109)</f>
        <v>39.012427694898378</v>
      </c>
    </row>
    <row r="110" spans="1:11" ht="15">
      <c r="A110" s="19"/>
    </row>
    <row r="111" spans="1:11" ht="15">
      <c r="A111" s="19"/>
    </row>
  </sheetData>
  <mergeCells count="1">
    <mergeCell ref="A2:K2"/>
  </mergeCells>
  <pageMargins left="0.78740157480314965" right="0.78740157480314965" top="0.78740157480314965" bottom="0.98425196850393704" header="0.35433070866141736" footer="0.47244094488188981"/>
  <pageSetup paperSize="9" scale="73" fitToHeight="0" orientation="portrait" r:id="rId1"/>
  <headerFooter alignWithMargins="0">
    <evenHeader>&amp;L&amp;8Úmrtnostní tabulky za ČR, regiony soudržnosti a kraje
&amp;"Arial,Kurzíva"Life Tables for the Czech Republic, Cohesion Regions and Regions</evenHeader>
    <evenFooter>&amp;L&amp;G</evenFooter>
  </headerFooter>
  <rowBreaks count="1" manualBreakCount="1">
    <brk id="5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F111"/>
  <sheetViews>
    <sheetView topLeftCell="A30" zoomScaleNormal="100" workbookViewId="0">
      <selection activeCell="A31" sqref="A31"/>
    </sheetView>
  </sheetViews>
  <sheetFormatPr defaultColWidth="9.6640625" defaultRowHeight="13.2"/>
  <cols>
    <col min="1" max="1" width="10.6640625" style="23" customWidth="1"/>
    <col min="2" max="2" width="10.6640625" style="20" customWidth="1"/>
    <col min="3" max="7" width="10.6640625" style="21" customWidth="1"/>
    <col min="8" max="8" width="10.6640625" style="31" customWidth="1"/>
    <col min="9" max="12" width="10.6640625" style="22" customWidth="1"/>
    <col min="13" max="13" width="10.6640625" style="23" customWidth="1"/>
    <col min="14" max="16384" width="9.6640625" style="17"/>
  </cols>
  <sheetData>
    <row r="1" spans="1:240" s="9" customFormat="1" ht="16.5" customHeight="1" thickBot="1">
      <c r="A1" s="1">
        <v>2023</v>
      </c>
      <c r="C1" s="9" t="s">
        <v>15</v>
      </c>
      <c r="D1" s="3" t="s">
        <v>21</v>
      </c>
      <c r="E1" s="3"/>
      <c r="F1" s="3"/>
      <c r="G1" s="4"/>
      <c r="H1" s="28"/>
      <c r="J1" s="2" t="s">
        <v>0</v>
      </c>
      <c r="K1" s="6"/>
      <c r="L1" s="6"/>
      <c r="M1" s="7"/>
      <c r="N1" s="8"/>
      <c r="O1" s="8"/>
      <c r="P1" s="8"/>
      <c r="Q1" s="8"/>
      <c r="R1" s="10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</row>
    <row r="2" spans="1:240" s="10" customFormat="1" ht="16.5" customHeight="1">
      <c r="A2" s="39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O2" s="32" t="s">
        <v>7</v>
      </c>
      <c r="P2" s="10">
        <v>0.01</v>
      </c>
    </row>
    <row r="3" spans="1:240" s="10" customFormat="1" ht="16.5" customHeight="1" thickBot="1">
      <c r="A3" s="11" t="s">
        <v>2</v>
      </c>
      <c r="B3" s="12" t="s">
        <v>9</v>
      </c>
      <c r="C3" s="12" t="s">
        <v>4</v>
      </c>
      <c r="D3" s="13" t="s">
        <v>17</v>
      </c>
      <c r="E3" s="13" t="s">
        <v>18</v>
      </c>
      <c r="F3" s="13" t="s">
        <v>20</v>
      </c>
      <c r="G3" s="13" t="s">
        <v>6</v>
      </c>
      <c r="H3" s="29" t="s">
        <v>10</v>
      </c>
      <c r="I3" s="13" t="s">
        <v>11</v>
      </c>
      <c r="J3" s="25" t="s">
        <v>12</v>
      </c>
      <c r="K3" s="25" t="s">
        <v>3</v>
      </c>
      <c r="L3" s="25" t="s">
        <v>13</v>
      </c>
      <c r="M3" s="14" t="s">
        <v>14</v>
      </c>
      <c r="O3" s="32" t="s">
        <v>8</v>
      </c>
      <c r="P3" s="10">
        <f>1/(1+P2)</f>
        <v>0.99009900990099009</v>
      </c>
    </row>
    <row r="4" spans="1:240" ht="16.5" customHeight="1">
      <c r="A4" s="15">
        <v>0</v>
      </c>
      <c r="B4" s="24">
        <f>F5/F4</f>
        <v>0.99794108765000011</v>
      </c>
      <c r="C4" s="16">
        <f>G4/F4</f>
        <v>2.0589123499998824E-3</v>
      </c>
      <c r="D4" s="27">
        <f>Males!D4</f>
        <v>100000</v>
      </c>
      <c r="E4" s="27">
        <f>Females!D4</f>
        <v>100000</v>
      </c>
      <c r="F4" s="26">
        <f>(D4+E4)/2</f>
        <v>100000</v>
      </c>
      <c r="G4" s="26">
        <f>F4-F5</f>
        <v>205.89123499998823</v>
      </c>
      <c r="H4" s="30">
        <f t="shared" ref="H4:H35" si="0">G4*$P$3^(A4+1)</f>
        <v>203.85270792078043</v>
      </c>
      <c r="I4" s="26">
        <f>SUM(H4:$H$109)</f>
        <v>45421.170663700032</v>
      </c>
      <c r="J4" s="26">
        <f>SUM(I4:$I$109)</f>
        <v>3552078.8131731679</v>
      </c>
      <c r="K4" s="26">
        <f t="shared" ref="K4:K35" si="1">F4*$P$3^A4</f>
        <v>100000</v>
      </c>
      <c r="L4" s="26">
        <f>SUM(K4:$K$109)</f>
        <v>5512461.7629662808</v>
      </c>
      <c r="M4" s="26">
        <f>SUM(L4:$L$109)</f>
        <v>197998677.92910418</v>
      </c>
      <c r="O4" s="32"/>
      <c r="P4" s="10"/>
    </row>
    <row r="5" spans="1:240">
      <c r="A5" s="15">
        <v>1</v>
      </c>
      <c r="B5" s="24">
        <f t="shared" ref="B5:B68" si="2">F6/F5</f>
        <v>0.99976059944524098</v>
      </c>
      <c r="C5" s="16">
        <f t="shared" ref="C5:C68" si="3">G5/F5</f>
        <v>2.3940055475897299E-4</v>
      </c>
      <c r="D5" s="27">
        <f>Males!D5</f>
        <v>99775.098960000003</v>
      </c>
      <c r="E5" s="27">
        <f>Females!D5</f>
        <v>99813.118570000006</v>
      </c>
      <c r="F5" s="26">
        <f t="shared" ref="F5:F68" si="4">(D5+E5)/2</f>
        <v>99794.108765000012</v>
      </c>
      <c r="G5" s="26">
        <f t="shared" ref="G5:G68" si="5">F5-F6</f>
        <v>23.890765000018291</v>
      </c>
      <c r="H5" s="30">
        <f t="shared" si="0"/>
        <v>23.420022546827067</v>
      </c>
      <c r="I5" s="26">
        <f>SUM(H5:$H$109)</f>
        <v>45217.317955779254</v>
      </c>
      <c r="J5" s="26">
        <f>SUM(I5:$I$109)</f>
        <v>3506657.6425094679</v>
      </c>
      <c r="K5" s="26">
        <f t="shared" si="1"/>
        <v>98806.048282178235</v>
      </c>
      <c r="L5" s="26">
        <f>SUM(K5:$K$109)</f>
        <v>5412461.7629662799</v>
      </c>
      <c r="M5" s="26">
        <f>SUM(L5:$L$109)</f>
        <v>192486216.16613793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</row>
    <row r="6" spans="1:240">
      <c r="A6" s="15">
        <v>2</v>
      </c>
      <c r="B6" s="24">
        <f t="shared" si="2"/>
        <v>0.99988608659750555</v>
      </c>
      <c r="C6" s="16">
        <f t="shared" si="3"/>
        <v>1.13913402494476E-4</v>
      </c>
      <c r="D6" s="27">
        <f>Males!D6</f>
        <v>99756.623430000007</v>
      </c>
      <c r="E6" s="27">
        <f>Females!D6</f>
        <v>99783.812569999995</v>
      </c>
      <c r="F6" s="26">
        <f t="shared" si="4"/>
        <v>99770.217999999993</v>
      </c>
      <c r="G6" s="26">
        <f t="shared" si="5"/>
        <v>11.365164999995613</v>
      </c>
      <c r="H6" s="30">
        <f t="shared" si="0"/>
        <v>11.030917178567829</v>
      </c>
      <c r="I6" s="26">
        <f>SUM(H6:$H$109)</f>
        <v>45193.897933232423</v>
      </c>
      <c r="J6" s="26">
        <f>SUM(I6:$I$109)</f>
        <v>3461440.3245536885</v>
      </c>
      <c r="K6" s="26">
        <f t="shared" si="1"/>
        <v>97804.350553867262</v>
      </c>
      <c r="L6" s="26">
        <f>SUM(K6:$K$109)</f>
        <v>5313655.7146841018</v>
      </c>
      <c r="M6" s="26">
        <f>SUM(L6:$L$109)</f>
        <v>187073754.4031716</v>
      </c>
    </row>
    <row r="7" spans="1:240">
      <c r="A7" s="15">
        <v>3</v>
      </c>
      <c r="B7" s="24">
        <f t="shared" si="2"/>
        <v>0.99989412859410609</v>
      </c>
      <c r="C7" s="16">
        <f t="shared" si="3"/>
        <v>1.0587140589390172E-4</v>
      </c>
      <c r="D7" s="27">
        <f>Males!D7</f>
        <v>99745.608779999995</v>
      </c>
      <c r="E7" s="27">
        <f>Females!D7</f>
        <v>99772.096890000001</v>
      </c>
      <c r="F7" s="26">
        <f t="shared" si="4"/>
        <v>99758.852834999998</v>
      </c>
      <c r="G7" s="26">
        <f t="shared" si="5"/>
        <v>10.561610000004293</v>
      </c>
      <c r="H7" s="30">
        <f t="shared" si="0"/>
        <v>10.149499616097282</v>
      </c>
      <c r="I7" s="26">
        <f>SUM(H7:$H$109)</f>
        <v>45182.867016053853</v>
      </c>
      <c r="J7" s="26">
        <f>SUM(I7:$I$109)</f>
        <v>3416246.4266204564</v>
      </c>
      <c r="K7" s="26">
        <f t="shared" si="1"/>
        <v>96824.959730214759</v>
      </c>
      <c r="L7" s="26">
        <f>SUM(K7:$K$109)</f>
        <v>5215851.3641302343</v>
      </c>
      <c r="M7" s="26">
        <f>SUM(L7:$L$109)</f>
        <v>181760098.6884875</v>
      </c>
    </row>
    <row r="8" spans="1:240">
      <c r="A8" s="15">
        <v>4</v>
      </c>
      <c r="B8" s="24">
        <f t="shared" si="2"/>
        <v>0.99989736014648212</v>
      </c>
      <c r="C8" s="16">
        <f t="shared" si="3"/>
        <v>1.0263985351785286E-4</v>
      </c>
      <c r="D8" s="27">
        <f>Males!D8</f>
        <v>99733.336670000004</v>
      </c>
      <c r="E8" s="27">
        <f>Females!D8</f>
        <v>99763.245779999997</v>
      </c>
      <c r="F8" s="26">
        <f t="shared" si="4"/>
        <v>99748.291224999994</v>
      </c>
      <c r="G8" s="26">
        <f t="shared" si="5"/>
        <v>10.238149999990128</v>
      </c>
      <c r="H8" s="30">
        <f t="shared" si="0"/>
        <v>9.7412484295616419</v>
      </c>
      <c r="I8" s="26">
        <f>SUM(H8:$H$109)</f>
        <v>45172.717516437755</v>
      </c>
      <c r="J8" s="26">
        <f>SUM(I8:$I$109)</f>
        <v>3371063.5596044026</v>
      </c>
      <c r="K8" s="26">
        <f t="shared" si="1"/>
        <v>95856.147262972765</v>
      </c>
      <c r="L8" s="26">
        <f>SUM(K8:$K$109)</f>
        <v>5119026.4044000199</v>
      </c>
      <c r="M8" s="26">
        <f>SUM(L8:$L$109)</f>
        <v>176544247.32435727</v>
      </c>
    </row>
    <row r="9" spans="1:240">
      <c r="A9" s="15">
        <v>5</v>
      </c>
      <c r="B9" s="24">
        <f t="shared" si="2"/>
        <v>0.99990033317581883</v>
      </c>
      <c r="C9" s="16">
        <f t="shared" si="3"/>
        <v>9.9666824181193146E-5</v>
      </c>
      <c r="D9" s="27">
        <f>Males!D9</f>
        <v>99722.461299999995</v>
      </c>
      <c r="E9" s="27">
        <f>Females!D9</f>
        <v>99753.644849999997</v>
      </c>
      <c r="F9" s="26">
        <f t="shared" si="4"/>
        <v>99738.053075000003</v>
      </c>
      <c r="G9" s="26">
        <f t="shared" si="5"/>
        <v>9.9405750000005355</v>
      </c>
      <c r="H9" s="30">
        <f t="shared" si="0"/>
        <v>9.3644713144375888</v>
      </c>
      <c r="I9" s="26">
        <f>SUM(H9:$H$109)</f>
        <v>45162.976268008199</v>
      </c>
      <c r="J9" s="26">
        <f>SUM(I9:$I$109)</f>
        <v>3325890.8420879645</v>
      </c>
      <c r="K9" s="26">
        <f t="shared" si="1"/>
        <v>94897.335249563286</v>
      </c>
      <c r="L9" s="26">
        <f>SUM(K9:$K$109)</f>
        <v>5023170.2571370471</v>
      </c>
      <c r="M9" s="26">
        <f>SUM(L9:$L$109)</f>
        <v>171425220.91995722</v>
      </c>
    </row>
    <row r="10" spans="1:240">
      <c r="A10" s="15">
        <v>6</v>
      </c>
      <c r="B10" s="24">
        <f t="shared" si="2"/>
        <v>0.99990689014594558</v>
      </c>
      <c r="C10" s="16">
        <f t="shared" si="3"/>
        <v>9.310985405441701E-5</v>
      </c>
      <c r="D10" s="27">
        <f>Males!D10</f>
        <v>99714.079840000006</v>
      </c>
      <c r="E10" s="27">
        <f>Females!D10</f>
        <v>99742.14516</v>
      </c>
      <c r="F10" s="26">
        <f t="shared" si="4"/>
        <v>99728.112500000003</v>
      </c>
      <c r="G10" s="26">
        <f t="shared" si="5"/>
        <v>9.2856699999974808</v>
      </c>
      <c r="H10" s="30">
        <f t="shared" si="0"/>
        <v>8.6609120590500552</v>
      </c>
      <c r="I10" s="26">
        <f>SUM(H10:$H$109)</f>
        <v>45153.61179669376</v>
      </c>
      <c r="J10" s="26">
        <f>SUM(I10:$I$109)</f>
        <v>3280727.8658199566</v>
      </c>
      <c r="K10" s="26">
        <f t="shared" si="1"/>
        <v>93948.393201520477</v>
      </c>
      <c r="L10" s="26">
        <f>SUM(K10:$K$109)</f>
        <v>4928272.9218874844</v>
      </c>
      <c r="M10" s="26">
        <f>SUM(L10:$L$109)</f>
        <v>166402050.66282019</v>
      </c>
    </row>
    <row r="11" spans="1:240">
      <c r="A11" s="15">
        <v>7</v>
      </c>
      <c r="B11" s="24">
        <f t="shared" si="2"/>
        <v>0.99992031650138102</v>
      </c>
      <c r="C11" s="16">
        <f t="shared" si="3"/>
        <v>7.9683498619028854E-5</v>
      </c>
      <c r="D11" s="27">
        <f>Males!D11</f>
        <v>99707.282709999999</v>
      </c>
      <c r="E11" s="27">
        <f>Females!D11</f>
        <v>99730.370949999997</v>
      </c>
      <c r="F11" s="26">
        <f t="shared" si="4"/>
        <v>99718.826830000005</v>
      </c>
      <c r="G11" s="26">
        <f t="shared" si="5"/>
        <v>7.9459449999994831</v>
      </c>
      <c r="H11" s="30">
        <f t="shared" si="0"/>
        <v>7.3379468942667376</v>
      </c>
      <c r="I11" s="26">
        <f>SUM(H11:$H$109)</f>
        <v>45144.950884634709</v>
      </c>
      <c r="J11" s="26">
        <f>SUM(I11:$I$109)</f>
        <v>3235574.2540232628</v>
      </c>
      <c r="K11" s="26">
        <f t="shared" si="1"/>
        <v>93009.550178555291</v>
      </c>
      <c r="L11" s="26">
        <f>SUM(K11:$K$109)</f>
        <v>4834324.5286859637</v>
      </c>
      <c r="M11" s="26">
        <f>SUM(L11:$L$109)</f>
        <v>161473777.74093273</v>
      </c>
    </row>
    <row r="12" spans="1:240">
      <c r="A12" s="15">
        <v>8</v>
      </c>
      <c r="B12" s="24">
        <f t="shared" si="2"/>
        <v>0.99993156032782538</v>
      </c>
      <c r="C12" s="16">
        <f t="shared" si="3"/>
        <v>6.8439672174605405E-5</v>
      </c>
      <c r="D12" s="27">
        <f>Males!D12</f>
        <v>99700.956300000005</v>
      </c>
      <c r="E12" s="27">
        <f>Females!D12</f>
        <v>99720.805470000007</v>
      </c>
      <c r="F12" s="26">
        <f t="shared" si="4"/>
        <v>99710.880885000006</v>
      </c>
      <c r="G12" s="26">
        <f t="shared" si="5"/>
        <v>6.8241800000105286</v>
      </c>
      <c r="H12" s="30">
        <f t="shared" si="0"/>
        <v>6.2396195417911553</v>
      </c>
      <c r="I12" s="26">
        <f>SUM(H12:$H$109)</f>
        <v>45137.612937740443</v>
      </c>
      <c r="J12" s="26">
        <f>SUM(I12:$I$109)</f>
        <v>3190429.3031386281</v>
      </c>
      <c r="K12" s="26">
        <f t="shared" si="1"/>
        <v>92081.325596229784</v>
      </c>
      <c r="L12" s="26">
        <f>SUM(K12:$K$109)</f>
        <v>4741314.9785074079</v>
      </c>
      <c r="M12" s="26">
        <f>SUM(L12:$L$109)</f>
        <v>156639453.21224675</v>
      </c>
    </row>
    <row r="13" spans="1:240">
      <c r="A13" s="15">
        <v>9</v>
      </c>
      <c r="B13" s="24">
        <f t="shared" si="2"/>
        <v>0.99993598008736118</v>
      </c>
      <c r="C13" s="16">
        <f t="shared" si="3"/>
        <v>6.4019912638869952E-5</v>
      </c>
      <c r="D13" s="27">
        <f>Males!D13</f>
        <v>99694.475080000004</v>
      </c>
      <c r="E13" s="27">
        <f>Females!D13</f>
        <v>99713.638330000002</v>
      </c>
      <c r="F13" s="26">
        <f t="shared" si="4"/>
        <v>99704.056704999995</v>
      </c>
      <c r="G13" s="26">
        <f t="shared" si="5"/>
        <v>6.3830449999950361</v>
      </c>
      <c r="H13" s="30">
        <f t="shared" si="0"/>
        <v>5.778487369713778</v>
      </c>
      <c r="I13" s="26">
        <f>SUM(H13:$H$109)</f>
        <v>45131.373318198654</v>
      </c>
      <c r="J13" s="26">
        <f>SUM(I13:$I$109)</f>
        <v>3145291.6902008876</v>
      </c>
      <c r="K13" s="26">
        <f t="shared" si="1"/>
        <v>91163.389683656002</v>
      </c>
      <c r="L13" s="26">
        <f>SUM(K13:$K$109)</f>
        <v>4649233.6529111778</v>
      </c>
      <c r="M13" s="26">
        <f>SUM(L13:$L$109)</f>
        <v>151898138.23373935</v>
      </c>
    </row>
    <row r="14" spans="1:240">
      <c r="A14" s="15">
        <v>10</v>
      </c>
      <c r="B14" s="24">
        <f t="shared" si="2"/>
        <v>0.99993460143290569</v>
      </c>
      <c r="C14" s="16">
        <f t="shared" si="3"/>
        <v>6.539856709427326E-5</v>
      </c>
      <c r="D14" s="27">
        <f>Males!D14</f>
        <v>99687.511050000001</v>
      </c>
      <c r="E14" s="27">
        <f>Females!D14</f>
        <v>99707.83627</v>
      </c>
      <c r="F14" s="26">
        <f t="shared" si="4"/>
        <v>99697.67366</v>
      </c>
      <c r="G14" s="26">
        <f t="shared" si="5"/>
        <v>6.5200849999964703</v>
      </c>
      <c r="H14" s="30">
        <f t="shared" si="0"/>
        <v>5.8441068257289137</v>
      </c>
      <c r="I14" s="26">
        <f>SUM(H14:$H$109)</f>
        <v>45125.594830828937</v>
      </c>
      <c r="J14" s="26">
        <f>SUM(I14:$I$109)</f>
        <v>3100160.316882689</v>
      </c>
      <c r="K14" s="26">
        <f t="shared" si="1"/>
        <v>90255.003377636225</v>
      </c>
      <c r="L14" s="26">
        <f>SUM(K14:$K$109)</f>
        <v>4558070.2632275233</v>
      </c>
      <c r="M14" s="26">
        <f>SUM(L14:$L$109)</f>
        <v>147248904.58082816</v>
      </c>
    </row>
    <row r="15" spans="1:240">
      <c r="A15" s="15">
        <v>11</v>
      </c>
      <c r="B15" s="24">
        <f t="shared" si="2"/>
        <v>0.99992892077435247</v>
      </c>
      <c r="C15" s="16">
        <f t="shared" si="3"/>
        <v>7.1079225647476319E-5</v>
      </c>
      <c r="D15" s="27">
        <f>Males!D15</f>
        <v>99679.839340000006</v>
      </c>
      <c r="E15" s="27">
        <f>Females!D15</f>
        <v>99702.467810000002</v>
      </c>
      <c r="F15" s="26">
        <f t="shared" si="4"/>
        <v>99691.153575000004</v>
      </c>
      <c r="G15" s="26">
        <f t="shared" si="5"/>
        <v>7.0859700000146404</v>
      </c>
      <c r="H15" s="30">
        <f t="shared" si="0"/>
        <v>6.2884385867651122</v>
      </c>
      <c r="I15" s="26">
        <f>SUM(H15:$H$109)</f>
        <v>45119.750724003206</v>
      </c>
      <c r="J15" s="26">
        <f>SUM(I15:$I$109)</f>
        <v>3055034.7220518603</v>
      </c>
      <c r="K15" s="26">
        <f t="shared" si="1"/>
        <v>89355.54537598243</v>
      </c>
      <c r="L15" s="26">
        <f>SUM(K15:$K$109)</f>
        <v>4467815.2598498873</v>
      </c>
      <c r="M15" s="26">
        <f>SUM(L15:$L$109)</f>
        <v>142690834.31760064</v>
      </c>
    </row>
    <row r="16" spans="1:240">
      <c r="A16" s="15">
        <v>12</v>
      </c>
      <c r="B16" s="24">
        <f t="shared" si="2"/>
        <v>0.99991920709905313</v>
      </c>
      <c r="C16" s="16">
        <f t="shared" si="3"/>
        <v>8.0792900946847896E-5</v>
      </c>
      <c r="D16" s="27">
        <f>Males!D16</f>
        <v>99671.189729999998</v>
      </c>
      <c r="E16" s="27">
        <f>Females!D16</f>
        <v>99696.945479999995</v>
      </c>
      <c r="F16" s="26">
        <f t="shared" si="4"/>
        <v>99684.067604999989</v>
      </c>
      <c r="G16" s="26">
        <f t="shared" si="5"/>
        <v>8.053764999989653</v>
      </c>
      <c r="H16" s="30">
        <f t="shared" si="0"/>
        <v>7.076542088820224</v>
      </c>
      <c r="I16" s="26">
        <f>SUM(H16:$H$109)</f>
        <v>45113.462285416441</v>
      </c>
      <c r="J16" s="26">
        <f>SUM(I16:$I$109)</f>
        <v>3009914.9713278571</v>
      </c>
      <c r="K16" s="26">
        <f t="shared" si="1"/>
        <v>88464.548567336416</v>
      </c>
      <c r="L16" s="26">
        <f>SUM(K16:$K$109)</f>
        <v>4378459.714473905</v>
      </c>
      <c r="M16" s="26">
        <f>SUM(L16:$L$109)</f>
        <v>138223019.0577507</v>
      </c>
    </row>
    <row r="17" spans="1:13">
      <c r="A17" s="15">
        <v>13</v>
      </c>
      <c r="B17" s="24">
        <f t="shared" si="2"/>
        <v>0.99990465198562961</v>
      </c>
      <c r="C17" s="16">
        <f t="shared" si="3"/>
        <v>9.5348014370389382E-5</v>
      </c>
      <c r="D17" s="27">
        <f>Males!D17</f>
        <v>99661.215079999994</v>
      </c>
      <c r="E17" s="27">
        <f>Females!D17</f>
        <v>99690.812600000005</v>
      </c>
      <c r="F17" s="26">
        <f t="shared" si="4"/>
        <v>99676.01384</v>
      </c>
      <c r="G17" s="26">
        <f t="shared" si="5"/>
        <v>9.5039099999994505</v>
      </c>
      <c r="H17" s="30">
        <f t="shared" si="0"/>
        <v>8.2680497661888612</v>
      </c>
      <c r="I17" s="26">
        <f>SUM(H17:$H$109)</f>
        <v>45106.385743327621</v>
      </c>
      <c r="J17" s="26">
        <f>SUM(I17:$I$109)</f>
        <v>2964801.5090424404</v>
      </c>
      <c r="K17" s="26">
        <f t="shared" si="1"/>
        <v>87581.58540576903</v>
      </c>
      <c r="L17" s="26">
        <f>SUM(K17:$K$109)</f>
        <v>4289995.1659065681</v>
      </c>
      <c r="M17" s="26">
        <f>SUM(L17:$L$109)</f>
        <v>133844559.34327671</v>
      </c>
    </row>
    <row r="18" spans="1:13">
      <c r="A18" s="15">
        <v>14</v>
      </c>
      <c r="B18" s="24">
        <f t="shared" si="2"/>
        <v>0.99988349727498083</v>
      </c>
      <c r="C18" s="16">
        <f t="shared" si="3"/>
        <v>1.1650272501922943E-4</v>
      </c>
      <c r="D18" s="27">
        <f>Males!D18</f>
        <v>99649.405849999996</v>
      </c>
      <c r="E18" s="27">
        <f>Females!D18</f>
        <v>99683.614010000005</v>
      </c>
      <c r="F18" s="26">
        <f t="shared" si="4"/>
        <v>99666.50993</v>
      </c>
      <c r="G18" s="26">
        <f t="shared" si="5"/>
        <v>11.61142000000109</v>
      </c>
      <c r="H18" s="30">
        <f t="shared" si="0"/>
        <v>10.001490519012671</v>
      </c>
      <c r="I18" s="26">
        <f>SUM(H18:$H$109)</f>
        <v>45098.117693561435</v>
      </c>
      <c r="J18" s="26">
        <f>SUM(I18:$I$109)</f>
        <v>2919695.123299113</v>
      </c>
      <c r="K18" s="26">
        <f t="shared" si="1"/>
        <v>86706.172946044724</v>
      </c>
      <c r="L18" s="26">
        <f>SUM(K18:$K$109)</f>
        <v>4202413.5805008002</v>
      </c>
      <c r="M18" s="26">
        <f>SUM(L18:$L$109)</f>
        <v>129554564.17737015</v>
      </c>
    </row>
    <row r="19" spans="1:13">
      <c r="A19" s="15">
        <v>15</v>
      </c>
      <c r="B19" s="24">
        <f t="shared" si="2"/>
        <v>0.99985327710711047</v>
      </c>
      <c r="C19" s="16">
        <f t="shared" si="3"/>
        <v>1.4672289288948642E-4</v>
      </c>
      <c r="D19" s="27">
        <f>Males!D19</f>
        <v>99634.963860000003</v>
      </c>
      <c r="E19" s="27">
        <f>Females!D19</f>
        <v>99674.833159999995</v>
      </c>
      <c r="F19" s="26">
        <f t="shared" si="4"/>
        <v>99654.898509999999</v>
      </c>
      <c r="G19" s="26">
        <f t="shared" si="5"/>
        <v>14.621654999995371</v>
      </c>
      <c r="H19" s="30">
        <f t="shared" si="0"/>
        <v>12.469658272641336</v>
      </c>
      <c r="I19" s="26">
        <f>SUM(H19:$H$109)</f>
        <v>45088.116203042424</v>
      </c>
      <c r="J19" s="26">
        <f>SUM(I19:$I$109)</f>
        <v>2874597.0056055509</v>
      </c>
      <c r="K19" s="26">
        <f t="shared" si="1"/>
        <v>85837.694495663891</v>
      </c>
      <c r="L19" s="26">
        <f>SUM(K19:$K$109)</f>
        <v>4115707.4075547559</v>
      </c>
      <c r="M19" s="26">
        <f>SUM(L19:$L$109)</f>
        <v>125352150.59686933</v>
      </c>
    </row>
    <row r="20" spans="1:13">
      <c r="A20" s="15">
        <v>16</v>
      </c>
      <c r="B20" s="24">
        <f t="shared" si="2"/>
        <v>0.9998124564123082</v>
      </c>
      <c r="C20" s="16">
        <f t="shared" si="3"/>
        <v>1.8754358769180717E-4</v>
      </c>
      <c r="D20" s="27">
        <f>Males!D20</f>
        <v>99616.668950000007</v>
      </c>
      <c r="E20" s="27">
        <f>Females!D20</f>
        <v>99663.884760000001</v>
      </c>
      <c r="F20" s="26">
        <f t="shared" si="4"/>
        <v>99640.276855000004</v>
      </c>
      <c r="G20" s="26">
        <f t="shared" si="5"/>
        <v>18.686894999991637</v>
      </c>
      <c r="H20" s="30">
        <f t="shared" si="0"/>
        <v>15.778793446148272</v>
      </c>
      <c r="I20" s="26">
        <f>SUM(H20:$H$109)</f>
        <v>45075.646544769777</v>
      </c>
      <c r="J20" s="26">
        <f>SUM(I20:$I$109)</f>
        <v>2829508.8894025092</v>
      </c>
      <c r="K20" s="26">
        <f t="shared" si="1"/>
        <v>84975.346674067827</v>
      </c>
      <c r="L20" s="26">
        <f>SUM(K20:$K$109)</f>
        <v>4029869.7130590919</v>
      </c>
      <c r="M20" s="26">
        <f>SUM(L20:$L$109)</f>
        <v>121236443.18931459</v>
      </c>
    </row>
    <row r="21" spans="1:13">
      <c r="A21" s="15">
        <v>17</v>
      </c>
      <c r="B21" s="24">
        <f t="shared" si="2"/>
        <v>0.99976135253402842</v>
      </c>
      <c r="C21" s="16">
        <f t="shared" si="3"/>
        <v>2.3864746597152507E-4</v>
      </c>
      <c r="D21" s="27">
        <f>Males!D21</f>
        <v>99593.043250000002</v>
      </c>
      <c r="E21" s="27">
        <f>Females!D21</f>
        <v>99650.136670000007</v>
      </c>
      <c r="F21" s="26">
        <f t="shared" si="4"/>
        <v>99621.589960000012</v>
      </c>
      <c r="G21" s="26">
        <f t="shared" si="5"/>
        <v>23.774440000008326</v>
      </c>
      <c r="H21" s="30">
        <f t="shared" si="0"/>
        <v>19.875843475203819</v>
      </c>
      <c r="I21" s="26">
        <f>SUM(H21:$H$109)</f>
        <v>45059.867751323633</v>
      </c>
      <c r="J21" s="26">
        <f>SUM(I21:$I$109)</f>
        <v>2784433.2428577398</v>
      </c>
      <c r="K21" s="26">
        <f t="shared" si="1"/>
        <v>84118.227814541809</v>
      </c>
      <c r="L21" s="26">
        <f>SUM(K21:$K$109)</f>
        <v>3944894.366385024</v>
      </c>
      <c r="M21" s="26">
        <f>SUM(L21:$L$109)</f>
        <v>117206573.47625551</v>
      </c>
    </row>
    <row r="22" spans="1:13">
      <c r="A22" s="15">
        <v>18</v>
      </c>
      <c r="B22" s="24">
        <f t="shared" si="2"/>
        <v>0.99970316537721582</v>
      </c>
      <c r="C22" s="16">
        <f t="shared" si="3"/>
        <v>2.9683462278421482E-4</v>
      </c>
      <c r="D22" s="27">
        <f>Males!D22</f>
        <v>99562.634829999995</v>
      </c>
      <c r="E22" s="27">
        <f>Females!D22</f>
        <v>99632.996209999998</v>
      </c>
      <c r="F22" s="26">
        <f t="shared" si="4"/>
        <v>99597.815520000004</v>
      </c>
      <c r="G22" s="26">
        <f t="shared" si="5"/>
        <v>29.564080000011018</v>
      </c>
      <c r="H22" s="30">
        <f t="shared" si="0"/>
        <v>24.471369067464636</v>
      </c>
      <c r="I22" s="26">
        <f>SUM(H22:$H$109)</f>
        <v>45039.991907848431</v>
      </c>
      <c r="J22" s="26">
        <f>SUM(I22:$I$109)</f>
        <v>2739373.3751064157</v>
      </c>
      <c r="K22" s="26">
        <f t="shared" si="1"/>
        <v>83265.498230328551</v>
      </c>
      <c r="L22" s="26">
        <f>SUM(K22:$K$109)</f>
        <v>3860776.1385704819</v>
      </c>
      <c r="M22" s="26">
        <f>SUM(L22:$L$109)</f>
        <v>113261679.10987048</v>
      </c>
    </row>
    <row r="23" spans="1:13">
      <c r="A23" s="15">
        <v>19</v>
      </c>
      <c r="B23" s="24">
        <f t="shared" si="2"/>
        <v>0.9996441414357734</v>
      </c>
      <c r="C23" s="16">
        <f t="shared" si="3"/>
        <v>3.558585642266196E-4</v>
      </c>
      <c r="D23" s="27">
        <f>Males!D23</f>
        <v>99524.408540000004</v>
      </c>
      <c r="E23" s="27">
        <f>Females!D23</f>
        <v>99612.094339999996</v>
      </c>
      <c r="F23" s="26">
        <f t="shared" si="4"/>
        <v>99568.251439999993</v>
      </c>
      <c r="G23" s="26">
        <f t="shared" si="5"/>
        <v>35.432214999993448</v>
      </c>
      <c r="H23" s="30">
        <f t="shared" si="0"/>
        <v>29.038275875046796</v>
      </c>
      <c r="I23" s="26">
        <f>SUM(H23:$H$109)</f>
        <v>45015.520538780962</v>
      </c>
      <c r="J23" s="26">
        <f>SUM(I23:$I$109)</f>
        <v>2694333.3831985672</v>
      </c>
      <c r="K23" s="26">
        <f t="shared" si="1"/>
        <v>82416.615987693469</v>
      </c>
      <c r="L23" s="26">
        <f>SUM(K23:$K$109)</f>
        <v>3777510.6403401541</v>
      </c>
      <c r="M23" s="26">
        <f>SUM(L23:$L$109)</f>
        <v>109400902.97129999</v>
      </c>
    </row>
    <row r="24" spans="1:13">
      <c r="A24" s="15">
        <v>20</v>
      </c>
      <c r="B24" s="24">
        <f t="shared" si="2"/>
        <v>0.99959405098424214</v>
      </c>
      <c r="C24" s="16">
        <f t="shared" si="3"/>
        <v>4.0594901575788416E-4</v>
      </c>
      <c r="D24" s="27">
        <f>Males!D24</f>
        <v>99478.041379999995</v>
      </c>
      <c r="E24" s="27">
        <f>Females!D24</f>
        <v>99587.597070000003</v>
      </c>
      <c r="F24" s="26">
        <f t="shared" si="4"/>
        <v>99532.819224999999</v>
      </c>
      <c r="G24" s="26">
        <f t="shared" si="5"/>
        <v>40.405249999996158</v>
      </c>
      <c r="H24" s="30">
        <f t="shared" si="0"/>
        <v>32.786038821874108</v>
      </c>
      <c r="I24" s="26">
        <f>SUM(H24:$H$109)</f>
        <v>44986.482262905913</v>
      </c>
      <c r="J24" s="26">
        <f>SUM(I24:$I$109)</f>
        <v>2649317.8626597864</v>
      </c>
      <c r="K24" s="26">
        <f t="shared" si="1"/>
        <v>81571.571612930376</v>
      </c>
      <c r="L24" s="26">
        <f>SUM(K24:$K$109)</f>
        <v>3695094.0243524602</v>
      </c>
      <c r="M24" s="26">
        <f>SUM(L24:$L$109)</f>
        <v>105623392.33095986</v>
      </c>
    </row>
    <row r="25" spans="1:13">
      <c r="A25" s="15">
        <v>21</v>
      </c>
      <c r="B25" s="24">
        <f t="shared" si="2"/>
        <v>0.99956111905163969</v>
      </c>
      <c r="C25" s="16">
        <f t="shared" si="3"/>
        <v>4.3888094836035493E-4</v>
      </c>
      <c r="D25" s="27">
        <f>Males!D25</f>
        <v>99424.33223</v>
      </c>
      <c r="E25" s="27">
        <f>Females!D25</f>
        <v>99560.495720000006</v>
      </c>
      <c r="F25" s="26">
        <f t="shared" si="4"/>
        <v>99492.413975000003</v>
      </c>
      <c r="G25" s="26">
        <f t="shared" si="5"/>
        <v>43.665325000009034</v>
      </c>
      <c r="H25" s="30">
        <f t="shared" si="0"/>
        <v>35.080556464305708</v>
      </c>
      <c r="I25" s="26">
        <f>SUM(H25:$H$109)</f>
        <v>44953.696224084044</v>
      </c>
      <c r="J25" s="26">
        <f>SUM(I25:$I$109)</f>
        <v>2604331.3803968807</v>
      </c>
      <c r="K25" s="26">
        <f t="shared" si="1"/>
        <v>80731.146251208207</v>
      </c>
      <c r="L25" s="26">
        <f>SUM(K25:$K$109)</f>
        <v>3613522.4527395293</v>
      </c>
      <c r="M25" s="26">
        <f>SUM(L25:$L$109)</f>
        <v>101928298.3066074</v>
      </c>
    </row>
    <row r="26" spans="1:13">
      <c r="A26" s="15">
        <v>22</v>
      </c>
      <c r="B26" s="24">
        <f t="shared" si="2"/>
        <v>0.99954358113484421</v>
      </c>
      <c r="C26" s="16">
        <f t="shared" si="3"/>
        <v>4.5641886515583938E-4</v>
      </c>
      <c r="D26" s="27">
        <f>Males!D26</f>
        <v>99365.119099999996</v>
      </c>
      <c r="E26" s="27">
        <f>Females!D26</f>
        <v>99532.378200000006</v>
      </c>
      <c r="F26" s="26">
        <f t="shared" si="4"/>
        <v>99448.748649999994</v>
      </c>
      <c r="G26" s="26">
        <f t="shared" si="5"/>
        <v>45.390285000001313</v>
      </c>
      <c r="H26" s="30">
        <f t="shared" si="0"/>
        <v>36.105329489911149</v>
      </c>
      <c r="I26" s="26">
        <f>SUM(H26:$H$109)</f>
        <v>44918.615667619735</v>
      </c>
      <c r="J26" s="26">
        <f>SUM(I26:$I$109)</f>
        <v>2559377.6841727966</v>
      </c>
      <c r="K26" s="26">
        <f t="shared" si="1"/>
        <v>79896.747415028949</v>
      </c>
      <c r="L26" s="26">
        <f>SUM(K26:$K$109)</f>
        <v>3532791.3064883212</v>
      </c>
      <c r="M26" s="26">
        <f>SUM(L26:$L$109)</f>
        <v>98314775.853867874</v>
      </c>
    </row>
    <row r="27" spans="1:13">
      <c r="A27" s="15">
        <v>23</v>
      </c>
      <c r="B27" s="24">
        <f t="shared" si="2"/>
        <v>0.99953560497593563</v>
      </c>
      <c r="C27" s="16">
        <f t="shared" si="3"/>
        <v>4.6439502406431308E-4</v>
      </c>
      <c r="D27" s="27">
        <f>Males!D27</f>
        <v>99302.224669999996</v>
      </c>
      <c r="E27" s="27">
        <f>Females!D27</f>
        <v>99504.492060000004</v>
      </c>
      <c r="F27" s="26">
        <f t="shared" si="4"/>
        <v>99403.358364999993</v>
      </c>
      <c r="G27" s="26">
        <f t="shared" si="5"/>
        <v>46.162424999987707</v>
      </c>
      <c r="H27" s="30">
        <f t="shared" si="0"/>
        <v>36.355962289728282</v>
      </c>
      <c r="I27" s="26">
        <f>SUM(H27:$H$109)</f>
        <v>44882.510338129825</v>
      </c>
      <c r="J27" s="26">
        <f>SUM(I27:$I$109)</f>
        <v>2514459.0685051763</v>
      </c>
      <c r="K27" s="26">
        <f t="shared" si="1"/>
        <v>79069.585180439753</v>
      </c>
      <c r="L27" s="26">
        <f>SUM(K27:$K$109)</f>
        <v>3452894.5590732927</v>
      </c>
      <c r="M27" s="26">
        <f>SUM(L27:$L$109)</f>
        <v>94781984.547379553</v>
      </c>
    </row>
    <row r="28" spans="1:13">
      <c r="A28" s="15">
        <v>24</v>
      </c>
      <c r="B28" s="24">
        <f t="shared" si="2"/>
        <v>0.99953141109147126</v>
      </c>
      <c r="C28" s="16">
        <f t="shared" si="3"/>
        <v>4.6858890852871296E-4</v>
      </c>
      <c r="D28" s="27">
        <f>Males!D28</f>
        <v>99236.939809999996</v>
      </c>
      <c r="E28" s="27">
        <f>Females!D28</f>
        <v>99477.452069999999</v>
      </c>
      <c r="F28" s="26">
        <f t="shared" si="4"/>
        <v>99357.195940000005</v>
      </c>
      <c r="G28" s="26">
        <f t="shared" si="5"/>
        <v>46.557679999998072</v>
      </c>
      <c r="H28" s="30">
        <f t="shared" si="0"/>
        <v>36.304209643001293</v>
      </c>
      <c r="I28" s="26">
        <f>SUM(H28:$H$109)</f>
        <v>44846.154375840095</v>
      </c>
      <c r="J28" s="26">
        <f>SUM(I28:$I$109)</f>
        <v>2469576.5581670464</v>
      </c>
      <c r="K28" s="26">
        <f t="shared" si="1"/>
        <v>78250.362038145657</v>
      </c>
      <c r="L28" s="26">
        <f>SUM(K28:$K$109)</f>
        <v>3373824.9738928527</v>
      </c>
      <c r="M28" s="26">
        <f>SUM(L28:$L$109)</f>
        <v>91329089.988306254</v>
      </c>
    </row>
    <row r="29" spans="1:13">
      <c r="A29" s="15">
        <v>25</v>
      </c>
      <c r="B29" s="24">
        <f t="shared" si="2"/>
        <v>0.99952690551764445</v>
      </c>
      <c r="C29" s="16">
        <f t="shared" si="3"/>
        <v>4.7309448235560557E-4</v>
      </c>
      <c r="D29" s="27">
        <f>Males!D29</f>
        <v>99169.93952</v>
      </c>
      <c r="E29" s="27">
        <f>Females!D29</f>
        <v>99451.337</v>
      </c>
      <c r="F29" s="26">
        <f t="shared" si="4"/>
        <v>99310.638260000007</v>
      </c>
      <c r="G29" s="26">
        <f t="shared" si="5"/>
        <v>46.983315000019502</v>
      </c>
      <c r="H29" s="30">
        <f t="shared" si="0"/>
        <v>36.273372657674912</v>
      </c>
      <c r="I29" s="26">
        <f>SUM(H29:$H$109)</f>
        <v>44809.850166197095</v>
      </c>
      <c r="J29" s="26">
        <f>SUM(I29:$I$109)</f>
        <v>2424730.4037912064</v>
      </c>
      <c r="K29" s="26">
        <f t="shared" si="1"/>
        <v>77439.301768719029</v>
      </c>
      <c r="L29" s="26">
        <f>SUM(K29:$K$109)</f>
        <v>3295574.6118547078</v>
      </c>
      <c r="M29" s="26">
        <f>SUM(L29:$L$109)</f>
        <v>87955265.014413401</v>
      </c>
    </row>
    <row r="30" spans="1:13">
      <c r="A30" s="15">
        <v>26</v>
      </c>
      <c r="B30" s="24">
        <f t="shared" si="2"/>
        <v>0.99951809672909497</v>
      </c>
      <c r="C30" s="16">
        <f t="shared" si="3"/>
        <v>4.8190327090498946E-4</v>
      </c>
      <c r="D30" s="27">
        <f>Males!D30</f>
        <v>99101.417669999995</v>
      </c>
      <c r="E30" s="27">
        <f>Females!D30</f>
        <v>99425.892219999994</v>
      </c>
      <c r="F30" s="26">
        <f t="shared" si="4"/>
        <v>99263.654944999987</v>
      </c>
      <c r="G30" s="26">
        <f t="shared" si="5"/>
        <v>47.835479999979725</v>
      </c>
      <c r="H30" s="30">
        <f t="shared" si="0"/>
        <v>36.565628624100036</v>
      </c>
      <c r="I30" s="26">
        <f>SUM(H30:$H$109)</f>
        <v>44773.576793539418</v>
      </c>
      <c r="J30" s="26">
        <f>SUM(I30:$I$109)</f>
        <v>2379920.55362501</v>
      </c>
      <c r="K30" s="26">
        <f t="shared" si="1"/>
        <v>76636.302635975037</v>
      </c>
      <c r="L30" s="26">
        <f>SUM(K30:$K$109)</f>
        <v>3218135.3100859886</v>
      </c>
      <c r="M30" s="26">
        <f>SUM(L30:$L$109)</f>
        <v>84659690.402558699</v>
      </c>
    </row>
    <row r="31" spans="1:13">
      <c r="A31" s="15">
        <v>27</v>
      </c>
      <c r="B31" s="24">
        <f t="shared" si="2"/>
        <v>0.99950242365314101</v>
      </c>
      <c r="C31" s="16">
        <f t="shared" si="3"/>
        <v>4.9757634685893958E-4</v>
      </c>
      <c r="D31" s="27">
        <f>Males!D31</f>
        <v>99031.060580000005</v>
      </c>
      <c r="E31" s="27">
        <f>Females!D31</f>
        <v>99400.578349999996</v>
      </c>
      <c r="F31" s="26">
        <f t="shared" si="4"/>
        <v>99215.819465000008</v>
      </c>
      <c r="G31" s="26">
        <f t="shared" si="5"/>
        <v>49.367445000010775</v>
      </c>
      <c r="H31" s="30">
        <f t="shared" si="0"/>
        <v>37.363038298749224</v>
      </c>
      <c r="I31" s="26">
        <f>SUM(H31:$H$109)</f>
        <v>44737.011164915319</v>
      </c>
      <c r="J31" s="26">
        <f>SUM(I31:$I$109)</f>
        <v>2335146.9768314702</v>
      </c>
      <c r="K31" s="26">
        <f t="shared" si="1"/>
        <v>75840.961733727425</v>
      </c>
      <c r="L31" s="26">
        <f>SUM(K31:$K$109)</f>
        <v>3141499.0074500134</v>
      </c>
      <c r="M31" s="26">
        <f>SUM(L31:$L$109)</f>
        <v>81441555.092472717</v>
      </c>
    </row>
    <row r="32" spans="1:13">
      <c r="A32" s="15">
        <v>28</v>
      </c>
      <c r="B32" s="24">
        <f t="shared" si="2"/>
        <v>0.99947854426626481</v>
      </c>
      <c r="C32" s="16">
        <f t="shared" si="3"/>
        <v>5.2145573373517677E-4</v>
      </c>
      <c r="D32" s="27">
        <f>Males!D32</f>
        <v>98958.187640000004</v>
      </c>
      <c r="E32" s="27">
        <f>Females!D32</f>
        <v>99374.716400000005</v>
      </c>
      <c r="F32" s="26">
        <f t="shared" si="4"/>
        <v>99166.452019999997</v>
      </c>
      <c r="G32" s="26">
        <f t="shared" si="5"/>
        <v>51.710915000003297</v>
      </c>
      <c r="H32" s="30">
        <f t="shared" si="0"/>
        <v>38.749168067626833</v>
      </c>
      <c r="I32" s="26">
        <f>SUM(H32:$H$109)</f>
        <v>44699.648126616572</v>
      </c>
      <c r="J32" s="26">
        <f>SUM(I32:$I$109)</f>
        <v>2290409.9656665544</v>
      </c>
      <c r="K32" s="26">
        <f t="shared" si="1"/>
        <v>75052.698084203643</v>
      </c>
      <c r="L32" s="26">
        <f>SUM(K32:$K$109)</f>
        <v>3065658.0457162862</v>
      </c>
      <c r="M32" s="26">
        <f>SUM(L32:$L$109)</f>
        <v>78300056.085022688</v>
      </c>
    </row>
    <row r="33" spans="1:13">
      <c r="A33" s="15">
        <v>29</v>
      </c>
      <c r="B33" s="24">
        <f t="shared" si="2"/>
        <v>0.99944483106764404</v>
      </c>
      <c r="C33" s="16">
        <f t="shared" si="3"/>
        <v>5.5516893235595577E-4</v>
      </c>
      <c r="D33" s="27">
        <f>Males!D33</f>
        <v>98881.889590000006</v>
      </c>
      <c r="E33" s="27">
        <f>Females!D33</f>
        <v>99347.592619999996</v>
      </c>
      <c r="F33" s="26">
        <f t="shared" si="4"/>
        <v>99114.741104999994</v>
      </c>
      <c r="G33" s="26">
        <f t="shared" si="5"/>
        <v>55.025424999999814</v>
      </c>
      <c r="H33" s="30">
        <f t="shared" si="0"/>
        <v>40.824623868476408</v>
      </c>
      <c r="I33" s="26">
        <f>SUM(H33:$H$109)</f>
        <v>44660.898958548947</v>
      </c>
      <c r="J33" s="26">
        <f>SUM(I33:$I$109)</f>
        <v>2245710.3175399383</v>
      </c>
      <c r="K33" s="26">
        <f t="shared" si="1"/>
        <v>74270.852895500342</v>
      </c>
      <c r="L33" s="26">
        <f>SUM(K33:$K$109)</f>
        <v>2990605.3476320822</v>
      </c>
      <c r="M33" s="26">
        <f>SUM(L33:$L$109)</f>
        <v>75234398.039306402</v>
      </c>
    </row>
    <row r="34" spans="1:13">
      <c r="A34" s="15">
        <v>30</v>
      </c>
      <c r="B34" s="24">
        <f t="shared" si="2"/>
        <v>0.99940183499828117</v>
      </c>
      <c r="C34" s="16">
        <f t="shared" si="3"/>
        <v>5.9816500171886637E-4</v>
      </c>
      <c r="D34" s="27">
        <f>Males!D34</f>
        <v>98801.004969999995</v>
      </c>
      <c r="E34" s="27">
        <f>Females!D34</f>
        <v>99318.426389999993</v>
      </c>
      <c r="F34" s="26">
        <f t="shared" si="4"/>
        <v>99059.715679999994</v>
      </c>
      <c r="G34" s="26">
        <f t="shared" si="5"/>
        <v>59.254054999997607</v>
      </c>
      <c r="H34" s="30">
        <f t="shared" si="0"/>
        <v>43.526674630016764</v>
      </c>
      <c r="I34" s="26">
        <f>SUM(H34:$H$109)</f>
        <v>44620.074334680467</v>
      </c>
      <c r="J34" s="26">
        <f>SUM(I34:$I$109)</f>
        <v>2201049.4185813884</v>
      </c>
      <c r="K34" s="26">
        <f t="shared" si="1"/>
        <v>73494.673292468491</v>
      </c>
      <c r="L34" s="26">
        <f>SUM(K34:$K$109)</f>
        <v>2916334.4947365816</v>
      </c>
      <c r="M34" s="26">
        <f>SUM(L34:$L$109)</f>
        <v>72243792.691674337</v>
      </c>
    </row>
    <row r="35" spans="1:13">
      <c r="A35" s="15">
        <v>31</v>
      </c>
      <c r="B35" s="24">
        <f t="shared" si="2"/>
        <v>0.99935229079796728</v>
      </c>
      <c r="C35" s="16">
        <f t="shared" si="3"/>
        <v>6.4770920203277289E-4</v>
      </c>
      <c r="D35" s="27">
        <f>Males!D35</f>
        <v>98714.373319999999</v>
      </c>
      <c r="E35" s="27">
        <f>Females!D35</f>
        <v>99286.549929999994</v>
      </c>
      <c r="F35" s="26">
        <f t="shared" si="4"/>
        <v>99000.461624999996</v>
      </c>
      <c r="G35" s="26">
        <f t="shared" si="5"/>
        <v>64.123510000004899</v>
      </c>
      <c r="H35" s="30">
        <f t="shared" si="0"/>
        <v>46.637292067400679</v>
      </c>
      <c r="I35" s="26">
        <f>SUM(H35:$H$109)</f>
        <v>44576.547660050448</v>
      </c>
      <c r="J35" s="26">
        <f>SUM(I35:$I$109)</f>
        <v>2156429.3442467079</v>
      </c>
      <c r="K35" s="26">
        <f t="shared" si="1"/>
        <v>72723.476585239783</v>
      </c>
      <c r="L35" s="26">
        <f>SUM(K35:$K$109)</f>
        <v>2842839.8214441128</v>
      </c>
      <c r="M35" s="26">
        <f>SUM(L35:$L$109)</f>
        <v>69327458.19693777</v>
      </c>
    </row>
    <row r="36" spans="1:13">
      <c r="A36" s="15">
        <v>32</v>
      </c>
      <c r="B36" s="24">
        <f t="shared" si="2"/>
        <v>0.99929972352605712</v>
      </c>
      <c r="C36" s="16">
        <f t="shared" si="3"/>
        <v>7.0027647394292766E-4</v>
      </c>
      <c r="D36" s="27">
        <f>Males!D36</f>
        <v>98621.061979999999</v>
      </c>
      <c r="E36" s="27">
        <f>Females!D36</f>
        <v>99251.614249999999</v>
      </c>
      <c r="F36" s="26">
        <f t="shared" si="4"/>
        <v>98936.338114999991</v>
      </c>
      <c r="G36" s="26">
        <f t="shared" si="5"/>
        <v>69.282789999997476</v>
      </c>
      <c r="H36" s="30">
        <f t="shared" ref="H36:H67" si="6">G36*$P$3^(A36+1)</f>
        <v>49.89075009073143</v>
      </c>
      <c r="I36" s="26">
        <f>SUM(H36:$H$109)</f>
        <v>44529.910367983051</v>
      </c>
      <c r="J36" s="26">
        <f>SUM(I36:$I$109)</f>
        <v>2111852.7965866579</v>
      </c>
      <c r="K36" s="26">
        <f t="shared" ref="K36:K67" si="7">F36*$P$3^A36</f>
        <v>71956.804871536326</v>
      </c>
      <c r="L36" s="26">
        <f>SUM(K36:$K$109)</f>
        <v>2770116.3448588732</v>
      </c>
      <c r="M36" s="26">
        <f>SUM(L36:$L$109)</f>
        <v>66484618.375493638</v>
      </c>
    </row>
    <row r="37" spans="1:13">
      <c r="A37" s="15">
        <v>33</v>
      </c>
      <c r="B37" s="24">
        <f t="shared" si="2"/>
        <v>0.99924589389504004</v>
      </c>
      <c r="C37" s="16">
        <f t="shared" si="3"/>
        <v>7.5410610495993532E-4</v>
      </c>
      <c r="D37" s="27">
        <f>Males!D37</f>
        <v>98520.436249999999</v>
      </c>
      <c r="E37" s="27">
        <f>Females!D37</f>
        <v>99213.674400000004</v>
      </c>
      <c r="F37" s="26">
        <f t="shared" si="4"/>
        <v>98867.055324999994</v>
      </c>
      <c r="G37" s="26">
        <f t="shared" si="5"/>
        <v>74.556249999994179</v>
      </c>
      <c r="H37" s="30">
        <f t="shared" si="6"/>
        <v>53.156618663483634</v>
      </c>
      <c r="I37" s="26">
        <f>SUM(H37:$H$109)</f>
        <v>44480.019617892322</v>
      </c>
      <c r="J37" s="26">
        <f>SUM(I37:$I$109)</f>
        <v>2067322.886218674</v>
      </c>
      <c r="K37" s="26">
        <f t="shared" si="7"/>
        <v>71194.470508856131</v>
      </c>
      <c r="L37" s="26">
        <f>SUM(K37:$K$109)</f>
        <v>2698159.5399873368</v>
      </c>
      <c r="M37" s="26">
        <f>SUM(L37:$L$109)</f>
        <v>63714502.030634768</v>
      </c>
    </row>
    <row r="38" spans="1:13">
      <c r="A38" s="15">
        <v>34</v>
      </c>
      <c r="B38" s="24">
        <f t="shared" si="2"/>
        <v>0.999191703967936</v>
      </c>
      <c r="C38" s="16">
        <f t="shared" si="3"/>
        <v>8.0829603206395437E-4</v>
      </c>
      <c r="D38" s="27">
        <f>Males!D38</f>
        <v>98412.111369999999</v>
      </c>
      <c r="E38" s="27">
        <f>Females!D38</f>
        <v>99172.886780000001</v>
      </c>
      <c r="F38" s="26">
        <f t="shared" si="4"/>
        <v>98792.499075</v>
      </c>
      <c r="G38" s="26">
        <f t="shared" si="5"/>
        <v>79.853585000004387</v>
      </c>
      <c r="H38" s="30">
        <f t="shared" si="6"/>
        <v>56.369779502420897</v>
      </c>
      <c r="I38" s="26">
        <f>SUM(H38:$H$109)</f>
        <v>44426.862999228833</v>
      </c>
      <c r="J38" s="26">
        <f>SUM(I38:$I$109)</f>
        <v>2022842.8666007817</v>
      </c>
      <c r="K38" s="26">
        <f t="shared" si="7"/>
        <v>70436.418142580194</v>
      </c>
      <c r="L38" s="26">
        <f>SUM(K38:$K$109)</f>
        <v>2626965.0694784815</v>
      </c>
      <c r="M38" s="26">
        <f>SUM(L38:$L$109)</f>
        <v>61016342.490647428</v>
      </c>
    </row>
    <row r="39" spans="1:13">
      <c r="A39" s="15">
        <v>35</v>
      </c>
      <c r="B39" s="24">
        <f t="shared" si="2"/>
        <v>0.99913781861910878</v>
      </c>
      <c r="C39" s="16">
        <f t="shared" si="3"/>
        <v>8.6218138089125197E-4</v>
      </c>
      <c r="D39" s="27">
        <f>Males!D39</f>
        <v>98295.968120000005</v>
      </c>
      <c r="E39" s="27">
        <f>Females!D39</f>
        <v>99129.32286</v>
      </c>
      <c r="F39" s="26">
        <f t="shared" si="4"/>
        <v>98712.645489999995</v>
      </c>
      <c r="G39" s="26">
        <f t="shared" si="5"/>
        <v>85.108204999996815</v>
      </c>
      <c r="H39" s="30">
        <f t="shared" si="6"/>
        <v>59.484247892489151</v>
      </c>
      <c r="I39" s="26">
        <f>SUM(H39:$H$109)</f>
        <v>44370.493219726413</v>
      </c>
      <c r="J39" s="26">
        <f>SUM(I39:$I$109)</f>
        <v>1978416.0036015527</v>
      </c>
      <c r="K39" s="26">
        <f t="shared" si="7"/>
        <v>69682.658084438372</v>
      </c>
      <c r="L39" s="26">
        <f>SUM(K39:$K$109)</f>
        <v>2556528.6513359011</v>
      </c>
      <c r="M39" s="26">
        <f>SUM(L39:$L$109)</f>
        <v>58389377.421168946</v>
      </c>
    </row>
    <row r="40" spans="1:13">
      <c r="A40" s="15">
        <v>36</v>
      </c>
      <c r="B40" s="24">
        <f t="shared" si="2"/>
        <v>0.99908310232122421</v>
      </c>
      <c r="C40" s="16">
        <f t="shared" si="3"/>
        <v>9.1689767877577567E-4</v>
      </c>
      <c r="D40" s="27">
        <f>Males!D40</f>
        <v>98172.152159999998</v>
      </c>
      <c r="E40" s="27">
        <f>Females!D40</f>
        <v>99082.922409999999</v>
      </c>
      <c r="F40" s="26">
        <f t="shared" si="4"/>
        <v>98627.537284999999</v>
      </c>
      <c r="G40" s="26">
        <f t="shared" si="5"/>
        <v>90.431359999987762</v>
      </c>
      <c r="H40" s="30">
        <f t="shared" si="6"/>
        <v>62.578944289817741</v>
      </c>
      <c r="I40" s="26">
        <f>SUM(H40:$H$109)</f>
        <v>44311.00897183393</v>
      </c>
      <c r="J40" s="26">
        <f>SUM(I40:$I$109)</f>
        <v>1934045.5103818264</v>
      </c>
      <c r="K40" s="26">
        <f t="shared" si="7"/>
        <v>68933.246528779171</v>
      </c>
      <c r="L40" s="26">
        <f>SUM(K40:$K$109)</f>
        <v>2486845.9932514629</v>
      </c>
      <c r="M40" s="26">
        <f>SUM(L40:$L$109)</f>
        <v>55832848.769833051</v>
      </c>
    </row>
    <row r="41" spans="1:13">
      <c r="A41" s="15">
        <v>37</v>
      </c>
      <c r="B41" s="24">
        <f t="shared" si="2"/>
        <v>0.99902548507895994</v>
      </c>
      <c r="C41" s="16">
        <f t="shared" si="3"/>
        <v>9.7451492104004165E-4</v>
      </c>
      <c r="D41" s="27">
        <f>Males!D41</f>
        <v>98040.791010000001</v>
      </c>
      <c r="E41" s="27">
        <f>Females!D41</f>
        <v>99033.420840000006</v>
      </c>
      <c r="F41" s="26">
        <f t="shared" si="4"/>
        <v>98537.105925000011</v>
      </c>
      <c r="G41" s="26">
        <f t="shared" si="5"/>
        <v>96.025880000015604</v>
      </c>
      <c r="H41" s="30">
        <f t="shared" si="6"/>
        <v>65.792454996494513</v>
      </c>
      <c r="I41" s="26">
        <f>SUM(H41:$H$109)</f>
        <v>44248.430027544106</v>
      </c>
      <c r="J41" s="26">
        <f>SUM(I41:$I$109)</f>
        <v>1889734.5014099923</v>
      </c>
      <c r="K41" s="26">
        <f t="shared" si="7"/>
        <v>68188.160193115298</v>
      </c>
      <c r="L41" s="26">
        <f>SUM(K41:$K$109)</f>
        <v>2417912.7467226838</v>
      </c>
      <c r="M41" s="26">
        <f>SUM(L41:$L$109)</f>
        <v>53346002.776581593</v>
      </c>
    </row>
    <row r="42" spans="1:13">
      <c r="A42" s="15">
        <v>38</v>
      </c>
      <c r="B42" s="24">
        <f t="shared" si="2"/>
        <v>0.9989626644694134</v>
      </c>
      <c r="C42" s="16">
        <f t="shared" si="3"/>
        <v>1.037335530586565E-3</v>
      </c>
      <c r="D42" s="27">
        <f>Males!D42</f>
        <v>97901.875669999994</v>
      </c>
      <c r="E42" s="27">
        <f>Females!D42</f>
        <v>98980.284419999996</v>
      </c>
      <c r="F42" s="26">
        <f t="shared" si="4"/>
        <v>98441.080044999995</v>
      </c>
      <c r="G42" s="26">
        <f t="shared" si="5"/>
        <v>102.11642999999458</v>
      </c>
      <c r="H42" s="30">
        <f t="shared" si="6"/>
        <v>69.272688946105703</v>
      </c>
      <c r="I42" s="26">
        <f>SUM(H42:$H$109)</f>
        <v>44182.637572547617</v>
      </c>
      <c r="J42" s="26">
        <f>SUM(I42:$I$109)</f>
        <v>1845486.0713824485</v>
      </c>
      <c r="K42" s="26">
        <f t="shared" si="7"/>
        <v>67447.237439177072</v>
      </c>
      <c r="L42" s="26">
        <f>SUM(K42:$K$109)</f>
        <v>2349724.5865295674</v>
      </c>
      <c r="M42" s="26">
        <f>SUM(L42:$L$109)</f>
        <v>50928090.029858917</v>
      </c>
    </row>
    <row r="43" spans="1:13">
      <c r="A43" s="15">
        <v>39</v>
      </c>
      <c r="B43" s="24">
        <f t="shared" si="2"/>
        <v>0.99889283269827556</v>
      </c>
      <c r="C43" s="16">
        <f t="shared" si="3"/>
        <v>1.1071673017244608E-3</v>
      </c>
      <c r="D43" s="27">
        <f>Males!D43</f>
        <v>97755.206000000006</v>
      </c>
      <c r="E43" s="27">
        <f>Females!D43</f>
        <v>98922.721229999996</v>
      </c>
      <c r="F43" s="26">
        <f t="shared" si="4"/>
        <v>98338.963615000001</v>
      </c>
      <c r="G43" s="26">
        <f t="shared" si="5"/>
        <v>108.87768499999947</v>
      </c>
      <c r="H43" s="30">
        <f t="shared" si="6"/>
        <v>73.128038882107631</v>
      </c>
      <c r="I43" s="26">
        <f>SUM(H43:$H$109)</f>
        <v>44113.364883601505</v>
      </c>
      <c r="J43" s="26">
        <f>SUM(I43:$I$109)</f>
        <v>1801303.4338099009</v>
      </c>
      <c r="K43" s="26">
        <f t="shared" si="7"/>
        <v>66710.170320140096</v>
      </c>
      <c r="L43" s="26">
        <f>SUM(K43:$K$109)</f>
        <v>2282277.3490903904</v>
      </c>
      <c r="M43" s="26">
        <f>SUM(L43:$L$109)</f>
        <v>48578365.443329334</v>
      </c>
    </row>
    <row r="44" spans="1:13">
      <c r="A44" s="15">
        <v>40</v>
      </c>
      <c r="B44" s="24">
        <f t="shared" si="2"/>
        <v>0.99881401920911461</v>
      </c>
      <c r="C44" s="16">
        <f t="shared" si="3"/>
        <v>1.1859807908853953E-3</v>
      </c>
      <c r="D44" s="27">
        <f>Males!D44</f>
        <v>97600.314469999998</v>
      </c>
      <c r="E44" s="27">
        <f>Females!D44</f>
        <v>98859.857390000005</v>
      </c>
      <c r="F44" s="26">
        <f t="shared" si="4"/>
        <v>98230.085930000001</v>
      </c>
      <c r="G44" s="26">
        <f t="shared" si="5"/>
        <v>116.49899500000174</v>
      </c>
      <c r="H44" s="30">
        <f t="shared" si="6"/>
        <v>77.472193728552071</v>
      </c>
      <c r="I44" s="26">
        <f>SUM(H44:$H$109)</f>
        <v>44040.236844719402</v>
      </c>
      <c r="J44" s="26">
        <f>SUM(I44:$I$109)</f>
        <v>1757190.0689262992</v>
      </c>
      <c r="K44" s="26">
        <f t="shared" si="7"/>
        <v>65976.545545415007</v>
      </c>
      <c r="L44" s="26">
        <f>SUM(K44:$K$109)</f>
        <v>2215567.1787702502</v>
      </c>
      <c r="M44" s="26">
        <f>SUM(L44:$L$109)</f>
        <v>46296088.094238952</v>
      </c>
    </row>
    <row r="45" spans="1:13">
      <c r="A45" s="15">
        <v>41</v>
      </c>
      <c r="B45" s="24">
        <f t="shared" si="2"/>
        <v>0.99872464197967914</v>
      </c>
      <c r="C45" s="16">
        <f t="shared" si="3"/>
        <v>1.2753580203208814E-3</v>
      </c>
      <c r="D45" s="27">
        <f>Males!D45</f>
        <v>97436.402230000007</v>
      </c>
      <c r="E45" s="27">
        <f>Females!D45</f>
        <v>98790.771640000006</v>
      </c>
      <c r="F45" s="26">
        <f t="shared" si="4"/>
        <v>98113.586934999999</v>
      </c>
      <c r="G45" s="26">
        <f t="shared" si="5"/>
        <v>125.12995000000228</v>
      </c>
      <c r="H45" s="30">
        <f t="shared" si="6"/>
        <v>82.387926363053765</v>
      </c>
      <c r="I45" s="26">
        <f>SUM(H45:$H$109)</f>
        <v>43962.764650990852</v>
      </c>
      <c r="J45" s="26">
        <f>SUM(I45:$I$109)</f>
        <v>1713149.8320815801</v>
      </c>
      <c r="K45" s="26">
        <f t="shared" si="7"/>
        <v>65245.840227474429</v>
      </c>
      <c r="L45" s="26">
        <f>SUM(K45:$K$109)</f>
        <v>2149590.6332248356</v>
      </c>
      <c r="M45" s="26">
        <f>SUM(L45:$L$109)</f>
        <v>44080520.9154687</v>
      </c>
    </row>
    <row r="46" spans="1:13">
      <c r="A46" s="15">
        <v>42</v>
      </c>
      <c r="B46" s="24">
        <f t="shared" si="2"/>
        <v>0.99862432219929087</v>
      </c>
      <c r="C46" s="16">
        <f t="shared" si="3"/>
        <v>1.3756778007091252E-3</v>
      </c>
      <c r="D46" s="27">
        <f>Males!D46</f>
        <v>97262.350770000005</v>
      </c>
      <c r="E46" s="27">
        <f>Females!D46</f>
        <v>98714.563200000004</v>
      </c>
      <c r="F46" s="26">
        <f t="shared" si="4"/>
        <v>97988.456984999997</v>
      </c>
      <c r="G46" s="26">
        <f t="shared" si="5"/>
        <v>134.80054500000551</v>
      </c>
      <c r="H46" s="30">
        <f t="shared" si="6"/>
        <v>87.876464420932692</v>
      </c>
      <c r="I46" s="26">
        <f>SUM(H46:$H$109)</f>
        <v>43880.376724627793</v>
      </c>
      <c r="J46" s="26">
        <f>SUM(I46:$I$109)</f>
        <v>1669187.0674305891</v>
      </c>
      <c r="K46" s="26">
        <f t="shared" si="7"/>
        <v>64517.453883017566</v>
      </c>
      <c r="L46" s="26">
        <f>SUM(K46:$K$109)</f>
        <v>2084344.7929973609</v>
      </c>
      <c r="M46" s="26">
        <f>SUM(L46:$L$109)</f>
        <v>41930930.282243863</v>
      </c>
    </row>
    <row r="47" spans="1:13">
      <c r="A47" s="15">
        <v>43</v>
      </c>
      <c r="B47" s="24">
        <f t="shared" si="2"/>
        <v>0.99851306915557914</v>
      </c>
      <c r="C47" s="16">
        <f t="shared" si="3"/>
        <v>1.4869308444208349E-3</v>
      </c>
      <c r="D47" s="27">
        <f>Males!D47</f>
        <v>97076.805959999998</v>
      </c>
      <c r="E47" s="27">
        <f>Females!D47</f>
        <v>98630.50692</v>
      </c>
      <c r="F47" s="26">
        <f t="shared" si="4"/>
        <v>97853.656439999992</v>
      </c>
      <c r="G47" s="26">
        <f t="shared" si="5"/>
        <v>145.50161999999546</v>
      </c>
      <c r="H47" s="30">
        <f t="shared" si="6"/>
        <v>93.913360743512385</v>
      </c>
      <c r="I47" s="26">
        <f>SUM(H47:$H$109)</f>
        <v>43792.500260206863</v>
      </c>
      <c r="J47" s="26">
        <f>SUM(I47:$I$109)</f>
        <v>1625306.6907059613</v>
      </c>
      <c r="K47" s="26">
        <f t="shared" si="7"/>
        <v>63790.790746487546</v>
      </c>
      <c r="L47" s="26">
        <f>SUM(K47:$K$109)</f>
        <v>2019827.3391143435</v>
      </c>
      <c r="M47" s="26">
        <f>SUM(L47:$L$109)</f>
        <v>39846585.489246503</v>
      </c>
    </row>
    <row r="48" spans="1:13">
      <c r="A48" s="15">
        <v>44</v>
      </c>
      <c r="B48" s="24">
        <f t="shared" si="2"/>
        <v>0.99838969766351804</v>
      </c>
      <c r="C48" s="16">
        <f t="shared" si="3"/>
        <v>1.6103023364819557E-3</v>
      </c>
      <c r="D48" s="27">
        <f>Males!D48</f>
        <v>96878.145690000005</v>
      </c>
      <c r="E48" s="27">
        <f>Females!D48</f>
        <v>98538.163950000002</v>
      </c>
      <c r="F48" s="26">
        <f t="shared" si="4"/>
        <v>97708.154819999996</v>
      </c>
      <c r="G48" s="26">
        <f t="shared" si="5"/>
        <v>157.33966999998665</v>
      </c>
      <c r="H48" s="30">
        <f t="shared" si="6"/>
        <v>100.54868953222815</v>
      </c>
      <c r="I48" s="26">
        <f>SUM(H48:$H$109)</f>
        <v>43698.586899463349</v>
      </c>
      <c r="J48" s="26">
        <f>SUM(I48:$I$109)</f>
        <v>1581514.1904457544</v>
      </c>
      <c r="K48" s="26">
        <f t="shared" si="7"/>
        <v>63065.285398155051</v>
      </c>
      <c r="L48" s="26">
        <f>SUM(K48:$K$109)</f>
        <v>1956036.5483678558</v>
      </c>
      <c r="M48" s="26">
        <f>SUM(L48:$L$109)</f>
        <v>37826758.150132164</v>
      </c>
    </row>
    <row r="49" spans="1:13">
      <c r="A49" s="15">
        <v>45</v>
      </c>
      <c r="B49" s="24">
        <f t="shared" si="2"/>
        <v>0.99825089693266389</v>
      </c>
      <c r="C49" s="16">
        <f t="shared" si="3"/>
        <v>1.7491030673361203E-3</v>
      </c>
      <c r="D49" s="27">
        <f>Males!D49</f>
        <v>96664.412400000001</v>
      </c>
      <c r="E49" s="27">
        <f>Females!D49</f>
        <v>98437.217900000003</v>
      </c>
      <c r="F49" s="26">
        <f t="shared" si="4"/>
        <v>97550.815150000009</v>
      </c>
      <c r="G49" s="26">
        <f t="shared" si="5"/>
        <v>170.62643000000389</v>
      </c>
      <c r="H49" s="30">
        <f t="shared" si="6"/>
        <v>107.96005824022214</v>
      </c>
      <c r="I49" s="26">
        <f>SUM(H49:$H$109)</f>
        <v>43598.038209931125</v>
      </c>
      <c r="J49" s="26">
        <f>SUM(I49:$I$109)</f>
        <v>1537815.6035462911</v>
      </c>
      <c r="K49" s="26">
        <f t="shared" si="7"/>
        <v>62340.327942304451</v>
      </c>
      <c r="L49" s="26">
        <f>SUM(K49:$K$109)</f>
        <v>1892971.2629697009</v>
      </c>
      <c r="M49" s="26">
        <f>SUM(L49:$L$109)</f>
        <v>35870721.601764299</v>
      </c>
    </row>
    <row r="50" spans="1:13">
      <c r="A50" s="15">
        <v>46</v>
      </c>
      <c r="B50" s="24">
        <f t="shared" si="2"/>
        <v>0.99809235880067815</v>
      </c>
      <c r="C50" s="16">
        <f t="shared" si="3"/>
        <v>1.9076411993218969E-3</v>
      </c>
      <c r="D50" s="27">
        <f>Males!D50</f>
        <v>96433.224870000005</v>
      </c>
      <c r="E50" s="27">
        <f>Females!D50</f>
        <v>98327.152570000006</v>
      </c>
      <c r="F50" s="26">
        <f t="shared" si="4"/>
        <v>97380.188720000006</v>
      </c>
      <c r="G50" s="26">
        <f t="shared" si="5"/>
        <v>185.76646000001347</v>
      </c>
      <c r="H50" s="30">
        <f t="shared" si="6"/>
        <v>116.3758155244074</v>
      </c>
      <c r="I50" s="26">
        <f>SUM(H50:$H$109)</f>
        <v>43490.078151690897</v>
      </c>
      <c r="J50" s="26">
        <f>SUM(I50:$I$109)</f>
        <v>1494217.5653363599</v>
      </c>
      <c r="K50" s="26">
        <f t="shared" si="7"/>
        <v>61615.136914338444</v>
      </c>
      <c r="L50" s="26">
        <f>SUM(K50:$K$109)</f>
        <v>1830630.9350273965</v>
      </c>
      <c r="M50" s="26">
        <f>SUM(L50:$L$109)</f>
        <v>33977750.338794604</v>
      </c>
    </row>
    <row r="51" spans="1:13">
      <c r="A51" s="15">
        <v>47</v>
      </c>
      <c r="B51" s="24">
        <f t="shared" si="2"/>
        <v>0.99790983576756542</v>
      </c>
      <c r="C51" s="16">
        <f t="shared" si="3"/>
        <v>2.0901642324345866E-3</v>
      </c>
      <c r="D51" s="27">
        <f>Males!D51</f>
        <v>96181.691619999998</v>
      </c>
      <c r="E51" s="27">
        <f>Females!D51</f>
        <v>98207.152900000001</v>
      </c>
      <c r="F51" s="26">
        <f t="shared" si="4"/>
        <v>97194.422259999992</v>
      </c>
      <c r="G51" s="26">
        <f t="shared" si="5"/>
        <v>203.15230499999598</v>
      </c>
      <c r="H51" s="30">
        <f t="shared" si="6"/>
        <v>126.00733098922591</v>
      </c>
      <c r="I51" s="26">
        <f>SUM(H51:$H$109)</f>
        <v>43373.702336166491</v>
      </c>
      <c r="J51" s="26">
        <f>SUM(I51:$I$109)</f>
        <v>1450727.4871846691</v>
      </c>
      <c r="K51" s="26">
        <f t="shared" si="7"/>
        <v>60888.710238276035</v>
      </c>
      <c r="L51" s="26">
        <f>SUM(K51:$K$109)</f>
        <v>1769015.7981130581</v>
      </c>
      <c r="M51" s="26">
        <f>SUM(L51:$L$109)</f>
        <v>32147119.403767206</v>
      </c>
    </row>
    <row r="52" spans="1:13">
      <c r="A52" s="15">
        <v>48</v>
      </c>
      <c r="B52" s="24">
        <f t="shared" si="2"/>
        <v>0.99769909410296886</v>
      </c>
      <c r="C52" s="16">
        <f t="shared" si="3"/>
        <v>2.3009058970311306E-3</v>
      </c>
      <c r="D52" s="27">
        <f>Males!D52</f>
        <v>95906.503559999997</v>
      </c>
      <c r="E52" s="27">
        <f>Females!D52</f>
        <v>98076.036349999995</v>
      </c>
      <c r="F52" s="26">
        <f t="shared" si="4"/>
        <v>96991.269954999996</v>
      </c>
      <c r="G52" s="26">
        <f t="shared" si="5"/>
        <v>223.16778499999782</v>
      </c>
      <c r="H52" s="30">
        <f t="shared" si="6"/>
        <v>137.05162447683307</v>
      </c>
      <c r="I52" s="26">
        <f>SUM(H52:$H$109)</f>
        <v>43247.695005177266</v>
      </c>
      <c r="J52" s="26">
        <f>SUM(I52:$I$109)</f>
        <v>1407353.7848485026</v>
      </c>
      <c r="K52" s="26">
        <f t="shared" si="7"/>
        <v>60159.844390076149</v>
      </c>
      <c r="L52" s="26">
        <f>SUM(K52:$K$109)</f>
        <v>1708127.087874782</v>
      </c>
      <c r="M52" s="26">
        <f>SUM(L52:$L$109)</f>
        <v>30378103.605654147</v>
      </c>
    </row>
    <row r="53" spans="1:13">
      <c r="A53" s="15">
        <v>49</v>
      </c>
      <c r="B53" s="24">
        <f t="shared" si="2"/>
        <v>0.99745534510362299</v>
      </c>
      <c r="C53" s="16">
        <f t="shared" si="3"/>
        <v>2.5446548963769986E-3</v>
      </c>
      <c r="D53" s="27">
        <f>Males!D53</f>
        <v>95604.040110000002</v>
      </c>
      <c r="E53" s="27">
        <f>Females!D53</f>
        <v>97932.164229999995</v>
      </c>
      <c r="F53" s="26">
        <f t="shared" si="4"/>
        <v>96768.102169999998</v>
      </c>
      <c r="G53" s="26">
        <f t="shared" si="5"/>
        <v>246.24142500000016</v>
      </c>
      <c r="H53" s="30">
        <f t="shared" si="6"/>
        <v>149.72434664673204</v>
      </c>
      <c r="I53" s="26">
        <f>SUM(H53:$H$109)</f>
        <v>43110.643380700436</v>
      </c>
      <c r="J53" s="26">
        <f>SUM(I53:$I$109)</f>
        <v>1364106.0898433253</v>
      </c>
      <c r="K53" s="26">
        <f t="shared" si="7"/>
        <v>59427.150741935191</v>
      </c>
      <c r="L53" s="26">
        <f>SUM(K53:$K$109)</f>
        <v>1647967.2434847059</v>
      </c>
      <c r="M53" s="26">
        <f>SUM(L53:$L$109)</f>
        <v>28669976.517779365</v>
      </c>
    </row>
    <row r="54" spans="1:13">
      <c r="A54" s="15">
        <v>50</v>
      </c>
      <c r="B54" s="24">
        <f t="shared" si="2"/>
        <v>0.99717553559477845</v>
      </c>
      <c r="C54" s="16">
        <f t="shared" si="3"/>
        <v>2.8244644052215473E-3</v>
      </c>
      <c r="D54" s="27">
        <f>Males!D54</f>
        <v>95270.370060000001</v>
      </c>
      <c r="E54" s="27">
        <f>Females!D54</f>
        <v>97773.351429999995</v>
      </c>
      <c r="F54" s="26">
        <f t="shared" si="4"/>
        <v>96521.860744999998</v>
      </c>
      <c r="G54" s="26">
        <f t="shared" si="5"/>
        <v>272.62256000000343</v>
      </c>
      <c r="H54" s="30">
        <f t="shared" si="6"/>
        <v>164.12386234266785</v>
      </c>
      <c r="I54" s="26">
        <f>SUM(H54:$H$109)</f>
        <v>42960.919034053702</v>
      </c>
      <c r="J54" s="26">
        <f>SUM(I54:$I$109)</f>
        <v>1320995.4464626247</v>
      </c>
      <c r="K54" s="26">
        <f t="shared" si="7"/>
        <v>58689.038764180194</v>
      </c>
      <c r="L54" s="26">
        <f>SUM(K54:$K$109)</f>
        <v>1588540.0927427707</v>
      </c>
      <c r="M54" s="26">
        <f>SUM(L54:$L$109)</f>
        <v>27022009.274294659</v>
      </c>
    </row>
    <row r="55" spans="1:13">
      <c r="A55" s="15">
        <v>51</v>
      </c>
      <c r="B55" s="24">
        <f t="shared" si="2"/>
        <v>0.99685816427534979</v>
      </c>
      <c r="C55" s="16">
        <f t="shared" si="3"/>
        <v>3.1418357246501632E-3</v>
      </c>
      <c r="D55" s="27">
        <f>Males!D55</f>
        <v>94901.306100000002</v>
      </c>
      <c r="E55" s="27">
        <f>Females!D55</f>
        <v>97597.170270000002</v>
      </c>
      <c r="F55" s="26">
        <f t="shared" si="4"/>
        <v>96249.238184999995</v>
      </c>
      <c r="G55" s="26">
        <f t="shared" si="5"/>
        <v>302.39929499999562</v>
      </c>
      <c r="H55" s="30">
        <f t="shared" si="6"/>
        <v>180.2475364361965</v>
      </c>
      <c r="I55" s="26">
        <f>SUM(H55:$H$109)</f>
        <v>42796.795171711034</v>
      </c>
      <c r="J55" s="26">
        <f>SUM(I55:$I$109)</f>
        <v>1278034.5274285714</v>
      </c>
      <c r="K55" s="26">
        <f t="shared" si="7"/>
        <v>57943.835310112969</v>
      </c>
      <c r="L55" s="26">
        <f>SUM(K55:$K$109)</f>
        <v>1529851.0539785905</v>
      </c>
      <c r="M55" s="26">
        <f>SUM(L55:$L$109)</f>
        <v>25433469.181551889</v>
      </c>
    </row>
    <row r="56" spans="1:13">
      <c r="A56" s="15">
        <v>52</v>
      </c>
      <c r="B56" s="24">
        <f t="shared" si="2"/>
        <v>0.99650267998527065</v>
      </c>
      <c r="C56" s="16">
        <f t="shared" si="3"/>
        <v>3.4973200147293123E-3</v>
      </c>
      <c r="D56" s="27">
        <f>Males!D56</f>
        <v>94492.480079999994</v>
      </c>
      <c r="E56" s="27">
        <f>Females!D56</f>
        <v>97401.197700000004</v>
      </c>
      <c r="F56" s="26">
        <f t="shared" si="4"/>
        <v>95946.838889999999</v>
      </c>
      <c r="G56" s="26">
        <f t="shared" si="5"/>
        <v>335.55680000000575</v>
      </c>
      <c r="H56" s="30">
        <f t="shared" si="6"/>
        <v>198.03102422339506</v>
      </c>
      <c r="I56" s="26">
        <f>SUM(H56:$H$109)</f>
        <v>42616.547635274837</v>
      </c>
      <c r="J56" s="26">
        <f>SUM(I56:$I$109)</f>
        <v>1235237.73225686</v>
      </c>
      <c r="K56" s="26">
        <f t="shared" si="7"/>
        <v>57189.886433972672</v>
      </c>
      <c r="L56" s="26">
        <f>SUM(K56:$K$109)</f>
        <v>1471907.2186684774</v>
      </c>
      <c r="M56" s="26">
        <f>SUM(L56:$L$109)</f>
        <v>23903618.1275733</v>
      </c>
    </row>
    <row r="57" spans="1:13" ht="16.5" customHeight="1">
      <c r="A57" s="15">
        <v>53</v>
      </c>
      <c r="B57" s="24">
        <f t="shared" si="2"/>
        <v>0.99610977018747771</v>
      </c>
      <c r="C57" s="16">
        <f t="shared" si="3"/>
        <v>3.8902298125222576E-3</v>
      </c>
      <c r="D57" s="27">
        <f>Males!D57</f>
        <v>94039.452309999993</v>
      </c>
      <c r="E57" s="27">
        <f>Females!D57</f>
        <v>97183.111869999993</v>
      </c>
      <c r="F57" s="26">
        <f t="shared" si="4"/>
        <v>95611.282089999993</v>
      </c>
      <c r="G57" s="26">
        <f t="shared" si="5"/>
        <v>371.94985999999335</v>
      </c>
      <c r="H57" s="30">
        <f t="shared" si="6"/>
        <v>217.33527215373212</v>
      </c>
      <c r="I57" s="26">
        <f>SUM(H57:$H$109)</f>
        <v>42418.51661105144</v>
      </c>
      <c r="J57" s="26">
        <f>SUM(I57:$I$109)</f>
        <v>1192621.1846215853</v>
      </c>
      <c r="K57" s="26">
        <f t="shared" si="7"/>
        <v>56425.618910403013</v>
      </c>
      <c r="L57" s="26">
        <f>SUM(K57:$K$109)</f>
        <v>1414717.3322345046</v>
      </c>
      <c r="M57" s="26">
        <f>SUM(L57:$L$109)</f>
        <v>22431710.908904821</v>
      </c>
    </row>
    <row r="58" spans="1:13" ht="12.75" customHeight="1">
      <c r="A58" s="15">
        <v>54</v>
      </c>
      <c r="B58" s="24">
        <f t="shared" si="2"/>
        <v>0.99568189843029531</v>
      </c>
      <c r="C58" s="16">
        <f t="shared" si="3"/>
        <v>4.3181015697047014E-3</v>
      </c>
      <c r="D58" s="27">
        <f>Males!D58</f>
        <v>93537.935540000006</v>
      </c>
      <c r="E58" s="27">
        <f>Females!D58</f>
        <v>96940.728919999994</v>
      </c>
      <c r="F58" s="26">
        <f t="shared" si="4"/>
        <v>95239.33223</v>
      </c>
      <c r="G58" s="26">
        <f t="shared" si="5"/>
        <v>411.25310999999056</v>
      </c>
      <c r="H58" s="30">
        <f t="shared" si="6"/>
        <v>237.92147147429952</v>
      </c>
      <c r="I58" s="26">
        <f>SUM(H58:$H$109)</f>
        <v>42201.18133889771</v>
      </c>
      <c r="J58" s="26">
        <f>SUM(I58:$I$109)</f>
        <v>1150202.6680105338</v>
      </c>
      <c r="K58" s="26">
        <f t="shared" si="7"/>
        <v>55649.614144086867</v>
      </c>
      <c r="L58" s="26">
        <f>SUM(K58:$K$109)</f>
        <v>1358291.7133241016</v>
      </c>
      <c r="M58" s="26">
        <f>SUM(L58:$L$109)</f>
        <v>21016993.576670319</v>
      </c>
    </row>
    <row r="59" spans="1:13">
      <c r="A59" s="15">
        <v>55</v>
      </c>
      <c r="B59" s="24">
        <f t="shared" si="2"/>
        <v>0.99522188085844654</v>
      </c>
      <c r="C59" s="16">
        <f t="shared" si="3"/>
        <v>4.7781191415534451E-3</v>
      </c>
      <c r="D59" s="27">
        <f>Males!D59</f>
        <v>92984.045870000002</v>
      </c>
      <c r="E59" s="27">
        <f>Females!D59</f>
        <v>96672.112370000003</v>
      </c>
      <c r="F59" s="26">
        <f t="shared" si="4"/>
        <v>94828.079120000009</v>
      </c>
      <c r="G59" s="26">
        <f t="shared" si="5"/>
        <v>453.09986000001663</v>
      </c>
      <c r="H59" s="30">
        <f t="shared" si="6"/>
        <v>259.53563499021323</v>
      </c>
      <c r="I59" s="26">
        <f>SUM(H59:$H$109)</f>
        <v>41963.25986742341</v>
      </c>
      <c r="J59" s="26">
        <f>SUM(I59:$I$109)</f>
        <v>1108001.4866716361</v>
      </c>
      <c r="K59" s="26">
        <f t="shared" si="7"/>
        <v>54860.706393958259</v>
      </c>
      <c r="L59" s="26">
        <f>SUM(K59:$K$109)</f>
        <v>1302642.099180015</v>
      </c>
      <c r="M59" s="26">
        <f>SUM(L59:$L$109)</f>
        <v>19658701.863346215</v>
      </c>
    </row>
    <row r="60" spans="1:13">
      <c r="A60" s="15">
        <v>56</v>
      </c>
      <c r="B60" s="24">
        <f t="shared" si="2"/>
        <v>0.99472767078836455</v>
      </c>
      <c r="C60" s="16">
        <f t="shared" si="3"/>
        <v>5.2723292116354462E-3</v>
      </c>
      <c r="D60" s="27">
        <f>Males!D60</f>
        <v>92374.315440000006</v>
      </c>
      <c r="E60" s="27">
        <f>Females!D60</f>
        <v>96375.643079999994</v>
      </c>
      <c r="F60" s="26">
        <f t="shared" si="4"/>
        <v>94374.979259999993</v>
      </c>
      <c r="G60" s="26">
        <f t="shared" si="5"/>
        <v>497.57595999998739</v>
      </c>
      <c r="H60" s="30">
        <f t="shared" si="6"/>
        <v>282.18965200363112</v>
      </c>
      <c r="I60" s="26">
        <f>SUM(H60:$H$109)</f>
        <v>41703.724232433196</v>
      </c>
      <c r="J60" s="26">
        <f>SUM(I60:$I$109)</f>
        <v>1066038.2268042127</v>
      </c>
      <c r="K60" s="26">
        <f t="shared" si="7"/>
        <v>54057.99544813676</v>
      </c>
      <c r="L60" s="26">
        <f>SUM(K60:$K$109)</f>
        <v>1247781.392786057</v>
      </c>
      <c r="M60" s="26">
        <f>SUM(L60:$L$109)</f>
        <v>18356059.764166202</v>
      </c>
    </row>
    <row r="61" spans="1:13">
      <c r="A61" s="15">
        <v>57</v>
      </c>
      <c r="B61" s="24">
        <f t="shared" si="2"/>
        <v>0.99419534732699621</v>
      </c>
      <c r="C61" s="16">
        <f t="shared" si="3"/>
        <v>5.8046526730037842E-3</v>
      </c>
      <c r="D61" s="27">
        <f>Males!D61</f>
        <v>91704.973679999996</v>
      </c>
      <c r="E61" s="27">
        <f>Females!D61</f>
        <v>96049.832920000001</v>
      </c>
      <c r="F61" s="26">
        <f t="shared" si="4"/>
        <v>93877.403300000005</v>
      </c>
      <c r="G61" s="26">
        <f t="shared" si="5"/>
        <v>544.92571999999927</v>
      </c>
      <c r="H61" s="30">
        <f t="shared" si="6"/>
        <v>305.98323176970746</v>
      </c>
      <c r="I61" s="26">
        <f>SUM(H61:$H$109)</f>
        <v>41421.534580429565</v>
      </c>
      <c r="J61" s="26">
        <f>SUM(I61:$I$109)</f>
        <v>1024334.50257178</v>
      </c>
      <c r="K61" s="26">
        <f t="shared" si="7"/>
        <v>53240.578118428799</v>
      </c>
      <c r="L61" s="26">
        <f>SUM(K61:$K$109)</f>
        <v>1193723.3973379203</v>
      </c>
      <c r="M61" s="26">
        <f>SUM(L61:$L$109)</f>
        <v>17108278.371380143</v>
      </c>
    </row>
    <row r="62" spans="1:13">
      <c r="A62" s="15">
        <v>58</v>
      </c>
      <c r="B62" s="24">
        <f t="shared" si="2"/>
        <v>0.99361872672361551</v>
      </c>
      <c r="C62" s="16">
        <f t="shared" si="3"/>
        <v>6.3812732763845019E-3</v>
      </c>
      <c r="D62" s="27">
        <f>Males!D62</f>
        <v>90971.658119999993</v>
      </c>
      <c r="E62" s="27">
        <f>Females!D62</f>
        <v>95693.297040000005</v>
      </c>
      <c r="F62" s="26">
        <f t="shared" si="4"/>
        <v>93332.477580000006</v>
      </c>
      <c r="G62" s="26">
        <f t="shared" si="5"/>
        <v>595.5800450000097</v>
      </c>
      <c r="H62" s="30">
        <f t="shared" si="6"/>
        <v>331.11517510075316</v>
      </c>
      <c r="I62" s="26">
        <f>SUM(H62:$H$109)</f>
        <v>41115.551348659865</v>
      </c>
      <c r="J62" s="26">
        <f>SUM(I62:$I$109)</f>
        <v>982912.96799135045</v>
      </c>
      <c r="K62" s="26">
        <f t="shared" si="7"/>
        <v>52407.460449842969</v>
      </c>
      <c r="L62" s="26">
        <f>SUM(K62:$K$109)</f>
        <v>1140482.8192194914</v>
      </c>
      <c r="M62" s="26">
        <f>SUM(L62:$L$109)</f>
        <v>15914554.974042224</v>
      </c>
    </row>
    <row r="63" spans="1:13">
      <c r="A63" s="15">
        <v>59</v>
      </c>
      <c r="B63" s="24">
        <f t="shared" si="2"/>
        <v>0.99298721326368999</v>
      </c>
      <c r="C63" s="16">
        <f t="shared" si="3"/>
        <v>7.0127867363100243E-3</v>
      </c>
      <c r="D63" s="27">
        <f>Males!D63</f>
        <v>90169.35411</v>
      </c>
      <c r="E63" s="27">
        <f>Females!D63</f>
        <v>95304.440960000007</v>
      </c>
      <c r="F63" s="26">
        <f t="shared" si="4"/>
        <v>92736.897534999996</v>
      </c>
      <c r="G63" s="26">
        <f t="shared" si="5"/>
        <v>650.34408499998972</v>
      </c>
      <c r="H63" s="30">
        <f t="shared" si="6"/>
        <v>357.98165181563769</v>
      </c>
      <c r="I63" s="26">
        <f>SUM(H63:$H$109)</f>
        <v>40784.436173559116</v>
      </c>
      <c r="J63" s="26">
        <f>SUM(I63:$I$109)</f>
        <v>941797.41664269054</v>
      </c>
      <c r="K63" s="26">
        <f t="shared" si="7"/>
        <v>51557.459527714069</v>
      </c>
      <c r="L63" s="26">
        <f>SUM(K63:$K$109)</f>
        <v>1088075.3587696485</v>
      </c>
      <c r="M63" s="26">
        <f>SUM(L63:$L$109)</f>
        <v>14774072.154822733</v>
      </c>
    </row>
    <row r="64" spans="1:13">
      <c r="A64" s="15">
        <v>60</v>
      </c>
      <c r="B64" s="24">
        <f t="shared" si="2"/>
        <v>0.99228684885697604</v>
      </c>
      <c r="C64" s="16">
        <f t="shared" si="3"/>
        <v>7.71315114302397E-3</v>
      </c>
      <c r="D64" s="27">
        <f>Males!D64</f>
        <v>89292.482029999999</v>
      </c>
      <c r="E64" s="27">
        <f>Females!D64</f>
        <v>94880.62487</v>
      </c>
      <c r="F64" s="26">
        <f t="shared" si="4"/>
        <v>92086.553450000007</v>
      </c>
      <c r="G64" s="26">
        <f t="shared" si="5"/>
        <v>710.27750500000548</v>
      </c>
      <c r="H64" s="30">
        <f t="shared" si="6"/>
        <v>387.10097013513149</v>
      </c>
      <c r="I64" s="26">
        <f>SUM(H64:$H$109)</f>
        <v>40426.454521743472</v>
      </c>
      <c r="J64" s="26">
        <f>SUM(I64:$I$109)</f>
        <v>901012.98046913138</v>
      </c>
      <c r="K64" s="26">
        <f t="shared" si="7"/>
        <v>50689.007979584429</v>
      </c>
      <c r="L64" s="26">
        <f>SUM(K64:$K$109)</f>
        <v>1036517.8992419342</v>
      </c>
      <c r="M64" s="26">
        <f>SUM(L64:$L$109)</f>
        <v>13685996.796053085</v>
      </c>
    </row>
    <row r="65" spans="1:13">
      <c r="A65" s="15">
        <v>61</v>
      </c>
      <c r="B65" s="24">
        <f t="shared" si="2"/>
        <v>0.99150470182799699</v>
      </c>
      <c r="C65" s="16">
        <f t="shared" si="3"/>
        <v>8.4952981720030404E-3</v>
      </c>
      <c r="D65" s="27">
        <f>Males!D65</f>
        <v>88334.838359999994</v>
      </c>
      <c r="E65" s="27">
        <f>Females!D65</f>
        <v>94417.713529999994</v>
      </c>
      <c r="F65" s="26">
        <f t="shared" si="4"/>
        <v>91376.275945000001</v>
      </c>
      <c r="G65" s="26">
        <f t="shared" si="5"/>
        <v>776.26871000000392</v>
      </c>
      <c r="H65" s="30">
        <f t="shared" si="6"/>
        <v>418.87737798647379</v>
      </c>
      <c r="I65" s="26">
        <f>SUM(H65:$H$109)</f>
        <v>40039.353551608343</v>
      </c>
      <c r="J65" s="26">
        <f>SUM(I65:$I$109)</f>
        <v>860586.5259473878</v>
      </c>
      <c r="K65" s="26">
        <f t="shared" si="7"/>
        <v>49800.035643314804</v>
      </c>
      <c r="L65" s="26">
        <f>SUM(K65:$K$109)</f>
        <v>985828.89126234991</v>
      </c>
      <c r="M65" s="26">
        <f>SUM(L65:$L$109)</f>
        <v>12649478.89681115</v>
      </c>
    </row>
    <row r="66" spans="1:13">
      <c r="A66" s="15">
        <v>62</v>
      </c>
      <c r="B66" s="24">
        <f t="shared" si="2"/>
        <v>0.99063215085845913</v>
      </c>
      <c r="C66" s="16">
        <f t="shared" si="3"/>
        <v>9.3678491415408981E-3</v>
      </c>
      <c r="D66" s="27">
        <f>Males!D66</f>
        <v>87289.790729999993</v>
      </c>
      <c r="E66" s="27">
        <f>Females!D66</f>
        <v>93910.223740000001</v>
      </c>
      <c r="F66" s="26">
        <f t="shared" si="4"/>
        <v>90600.007234999997</v>
      </c>
      <c r="G66" s="26">
        <f t="shared" si="5"/>
        <v>848.7271999999939</v>
      </c>
      <c r="H66" s="30">
        <f t="shared" si="6"/>
        <v>453.44182066786925</v>
      </c>
      <c r="I66" s="26">
        <f>SUM(H66:$H$109)</f>
        <v>39620.476173621872</v>
      </c>
      <c r="J66" s="26">
        <f>SUM(I66:$I$109)</f>
        <v>820547.17239577952</v>
      </c>
      <c r="K66" s="26">
        <f t="shared" si="7"/>
        <v>48888.088605493533</v>
      </c>
      <c r="L66" s="26">
        <f>SUM(K66:$K$109)</f>
        <v>936028.85561903508</v>
      </c>
      <c r="M66" s="26">
        <f>SUM(L66:$L$109)</f>
        <v>11663650.005548799</v>
      </c>
    </row>
    <row r="67" spans="1:13">
      <c r="A67" s="15">
        <v>63</v>
      </c>
      <c r="B67" s="24">
        <f t="shared" si="2"/>
        <v>0.98966069487100194</v>
      </c>
      <c r="C67" s="16">
        <f t="shared" si="3"/>
        <v>1.0339305128998036E-2</v>
      </c>
      <c r="D67" s="27">
        <f>Males!D67</f>
        <v>86150.695200000002</v>
      </c>
      <c r="E67" s="27">
        <f>Females!D67</f>
        <v>93351.864870000005</v>
      </c>
      <c r="F67" s="26">
        <f t="shared" si="4"/>
        <v>89751.280035000003</v>
      </c>
      <c r="G67" s="26">
        <f t="shared" si="5"/>
        <v>927.96587000001455</v>
      </c>
      <c r="H67" s="30">
        <f t="shared" si="6"/>
        <v>490.86727692396312</v>
      </c>
      <c r="I67" s="26">
        <f>SUM(H67:$H$109)</f>
        <v>39167.034352954004</v>
      </c>
      <c r="J67" s="26">
        <f>SUM(I67:$I$109)</f>
        <v>780926.69622215757</v>
      </c>
      <c r="K67" s="26">
        <f t="shared" si="7"/>
        <v>47950.606303583147</v>
      </c>
      <c r="L67" s="26">
        <f>SUM(K67:$K$109)</f>
        <v>887140.76701354154</v>
      </c>
      <c r="M67" s="26">
        <f>SUM(L67:$L$109)</f>
        <v>10727621.149929764</v>
      </c>
    </row>
    <row r="68" spans="1:13">
      <c r="A68" s="15">
        <v>64</v>
      </c>
      <c r="B68" s="24">
        <f t="shared" si="2"/>
        <v>0.98858933311002972</v>
      </c>
      <c r="C68" s="16">
        <f t="shared" si="3"/>
        <v>1.1410666889970276E-2</v>
      </c>
      <c r="D68" s="27">
        <f>Males!D68</f>
        <v>84911.086309999999</v>
      </c>
      <c r="E68" s="27">
        <f>Females!D68</f>
        <v>92735.542019999993</v>
      </c>
      <c r="F68" s="26">
        <f t="shared" si="4"/>
        <v>88823.314164999989</v>
      </c>
      <c r="G68" s="26">
        <f t="shared" si="5"/>
        <v>1013.5332499999931</v>
      </c>
      <c r="H68" s="30">
        <f t="shared" ref="H68:H99" si="8">G68*$P$3^(A68+1)</f>
        <v>530.82174442533903</v>
      </c>
      <c r="I68" s="26">
        <f>SUM(H68:$H$109)</f>
        <v>38676.16707603004</v>
      </c>
      <c r="J68" s="26">
        <f>SUM(I68:$I$109)</f>
        <v>741759.66186920356</v>
      </c>
      <c r="K68" s="26">
        <f t="shared" ref="K68:K99" si="9">F68*$P$3^A68</f>
        <v>46984.980548405882</v>
      </c>
      <c r="L68" s="26">
        <f>SUM(K68:$K$109)</f>
        <v>839190.16070995841</v>
      </c>
      <c r="M68" s="26">
        <f>SUM(L68:$L$109)</f>
        <v>9840480.3829162233</v>
      </c>
    </row>
    <row r="69" spans="1:13">
      <c r="A69" s="15">
        <v>65</v>
      </c>
      <c r="B69" s="24">
        <f t="shared" ref="B69:B109" si="10">F70/F69</f>
        <v>0.98742812186186191</v>
      </c>
      <c r="C69" s="16">
        <f t="shared" ref="C69:C109" si="11">G69/F69</f>
        <v>1.2571878138138098E-2</v>
      </c>
      <c r="D69" s="27">
        <f>Males!D69</f>
        <v>83565.117039999997</v>
      </c>
      <c r="E69" s="27">
        <f>Females!D69</f>
        <v>92054.444789999994</v>
      </c>
      <c r="F69" s="26">
        <f t="shared" ref="F69:F109" si="12">(D69+E69)/2</f>
        <v>87809.780914999996</v>
      </c>
      <c r="G69" s="26">
        <f t="shared" ref="G69:G109" si="13">F69-F70</f>
        <v>1103.9338649999845</v>
      </c>
      <c r="H69" s="30">
        <f t="shared" si="8"/>
        <v>572.44318128665668</v>
      </c>
      <c r="I69" s="26">
        <f>SUM(H69:$H$109)</f>
        <v>38145.345331604694</v>
      </c>
      <c r="J69" s="26">
        <f>SUM(I69:$I$109)</f>
        <v>703083.49479317362</v>
      </c>
      <c r="K69" s="26">
        <f t="shared" si="9"/>
        <v>45988.960976768605</v>
      </c>
      <c r="L69" s="26">
        <f>SUM(K69:$K$109)</f>
        <v>792205.18016155239</v>
      </c>
      <c r="M69" s="26">
        <f>SUM(L69:$L$109)</f>
        <v>9001290.2222062647</v>
      </c>
    </row>
    <row r="70" spans="1:13">
      <c r="A70" s="15">
        <v>66</v>
      </c>
      <c r="B70" s="24">
        <f t="shared" si="10"/>
        <v>0.98619243406607149</v>
      </c>
      <c r="C70" s="16">
        <f t="shared" si="11"/>
        <v>1.3807565933928562E-2</v>
      </c>
      <c r="D70" s="27">
        <f>Males!D70</f>
        <v>82108.097880000001</v>
      </c>
      <c r="E70" s="27">
        <f>Females!D70</f>
        <v>91303.596220000007</v>
      </c>
      <c r="F70" s="26">
        <f t="shared" si="12"/>
        <v>86705.847050000011</v>
      </c>
      <c r="G70" s="26">
        <f t="shared" si="13"/>
        <v>1197.1967000000004</v>
      </c>
      <c r="H70" s="30">
        <f t="shared" si="8"/>
        <v>614.65789969695754</v>
      </c>
      <c r="I70" s="26">
        <f>SUM(H70:$H$109)</f>
        <v>37572.902150318034</v>
      </c>
      <c r="J70" s="26">
        <f>SUM(I70:$I$109)</f>
        <v>664938.14946156892</v>
      </c>
      <c r="K70" s="26">
        <f t="shared" si="9"/>
        <v>44961.181548187204</v>
      </c>
      <c r="L70" s="26">
        <f>SUM(K70:$K$109)</f>
        <v>746216.21918478375</v>
      </c>
      <c r="M70" s="26">
        <f>SUM(L70:$L$109)</f>
        <v>8209085.0420447085</v>
      </c>
    </row>
    <row r="71" spans="1:13">
      <c r="A71" s="15">
        <v>67</v>
      </c>
      <c r="B71" s="24">
        <f t="shared" si="10"/>
        <v>0.98487565679371047</v>
      </c>
      <c r="C71" s="16">
        <f t="shared" si="11"/>
        <v>1.5124343206289545E-2</v>
      </c>
      <c r="D71" s="27">
        <f>Males!D71</f>
        <v>80536.804680000001</v>
      </c>
      <c r="E71" s="27">
        <f>Females!D71</f>
        <v>90480.496020000006</v>
      </c>
      <c r="F71" s="26">
        <f t="shared" si="12"/>
        <v>85508.650350000011</v>
      </c>
      <c r="G71" s="26">
        <f t="shared" si="13"/>
        <v>1293.2621750000108</v>
      </c>
      <c r="H71" s="30">
        <f t="shared" si="8"/>
        <v>657.40523546251097</v>
      </c>
      <c r="I71" s="26">
        <f>SUM(H71:$H$109)</f>
        <v>36958.244250621079</v>
      </c>
      <c r="J71" s="26">
        <f>SUM(I71:$I$109)</f>
        <v>627365.24731125077</v>
      </c>
      <c r="K71" s="26">
        <f t="shared" si="9"/>
        <v>43901.363435141859</v>
      </c>
      <c r="L71" s="26">
        <f>SUM(K71:$K$109)</f>
        <v>701255.03763659659</v>
      </c>
      <c r="M71" s="26">
        <f>SUM(L71:$L$109)</f>
        <v>7462868.8228599243</v>
      </c>
    </row>
    <row r="72" spans="1:13">
      <c r="A72" s="15">
        <v>68</v>
      </c>
      <c r="B72" s="24">
        <f t="shared" si="10"/>
        <v>0.98344940099185141</v>
      </c>
      <c r="C72" s="16">
        <f t="shared" si="11"/>
        <v>1.655059900814854E-2</v>
      </c>
      <c r="D72" s="27">
        <f>Males!D72</f>
        <v>78848.715750000003</v>
      </c>
      <c r="E72" s="27">
        <f>Females!D72</f>
        <v>89582.060599999997</v>
      </c>
      <c r="F72" s="26">
        <f t="shared" si="12"/>
        <v>84215.388175</v>
      </c>
      <c r="G72" s="26">
        <f t="shared" si="13"/>
        <v>1393.8151199999993</v>
      </c>
      <c r="H72" s="30">
        <f t="shared" si="8"/>
        <v>701.50436935952359</v>
      </c>
      <c r="I72" s="26">
        <f>SUM(H72:$H$109)</f>
        <v>36300.83901515857</v>
      </c>
      <c r="J72" s="26">
        <f>SUM(I72:$I$109)</f>
        <v>590407.00306062982</v>
      </c>
      <c r="K72" s="26">
        <f t="shared" si="9"/>
        <v>42809.291234974975</v>
      </c>
      <c r="L72" s="26">
        <f>SUM(K72:$K$109)</f>
        <v>657353.67420145485</v>
      </c>
      <c r="M72" s="26">
        <f>SUM(L72:$L$109)</f>
        <v>6761613.7852233276</v>
      </c>
    </row>
    <row r="73" spans="1:13">
      <c r="A73" s="15">
        <v>69</v>
      </c>
      <c r="B73" s="24">
        <f t="shared" si="10"/>
        <v>0.98187718338791685</v>
      </c>
      <c r="C73" s="16">
        <f t="shared" si="11"/>
        <v>1.8122816612083113E-2</v>
      </c>
      <c r="D73" s="27">
        <f>Males!D73</f>
        <v>77041.393880000003</v>
      </c>
      <c r="E73" s="27">
        <f>Females!D73</f>
        <v>88601.752229999998</v>
      </c>
      <c r="F73" s="26">
        <f t="shared" si="12"/>
        <v>82821.573055000001</v>
      </c>
      <c r="G73" s="26">
        <f t="shared" si="13"/>
        <v>1500.9601800000091</v>
      </c>
      <c r="H73" s="30">
        <f t="shared" si="8"/>
        <v>747.95075674526606</v>
      </c>
      <c r="I73" s="26">
        <f>SUM(H73:$H$109)</f>
        <v>35599.334645799048</v>
      </c>
      <c r="J73" s="26">
        <f>SUM(I73:$I$109)</f>
        <v>554106.16404547112</v>
      </c>
      <c r="K73" s="26">
        <f t="shared" si="9"/>
        <v>41683.932496952337</v>
      </c>
      <c r="L73" s="26">
        <f>SUM(K73:$K$109)</f>
        <v>614544.38296647987</v>
      </c>
      <c r="M73" s="26">
        <f>SUM(L73:$L$109)</f>
        <v>6104260.1110218726</v>
      </c>
    </row>
    <row r="74" spans="1:13">
      <c r="A74" s="15">
        <v>70</v>
      </c>
      <c r="B74" s="24">
        <f t="shared" si="10"/>
        <v>0.98013023515349396</v>
      </c>
      <c r="C74" s="16">
        <f t="shared" si="11"/>
        <v>1.9869764846505992E-2</v>
      </c>
      <c r="D74" s="27">
        <f>Males!D74</f>
        <v>75112.410459999999</v>
      </c>
      <c r="E74" s="27">
        <f>Females!D74</f>
        <v>87528.815289999999</v>
      </c>
      <c r="F74" s="26">
        <f t="shared" si="12"/>
        <v>81320.612874999992</v>
      </c>
      <c r="G74" s="26">
        <f t="shared" si="13"/>
        <v>1615.8214549999975</v>
      </c>
      <c r="H74" s="30">
        <f t="shared" si="8"/>
        <v>797.21567971987508</v>
      </c>
      <c r="I74" s="26">
        <f>SUM(H74:$H$109)</f>
        <v>34851.383889053781</v>
      </c>
      <c r="J74" s="26">
        <f>SUM(I74:$I$109)</f>
        <v>518506.8293996721</v>
      </c>
      <c r="K74" s="26">
        <f t="shared" si="9"/>
        <v>40523.26953726694</v>
      </c>
      <c r="L74" s="26">
        <f>SUM(K74:$K$109)</f>
        <v>572860.45046952751</v>
      </c>
      <c r="M74" s="26">
        <f>SUM(L74:$L$109)</f>
        <v>5489715.7280553924</v>
      </c>
    </row>
    <row r="75" spans="1:13">
      <c r="A75" s="15">
        <v>71</v>
      </c>
      <c r="B75" s="24">
        <f t="shared" si="10"/>
        <v>0.97818111020658638</v>
      </c>
      <c r="C75" s="16">
        <f t="shared" si="11"/>
        <v>2.1818889793413607E-2</v>
      </c>
      <c r="D75" s="27">
        <f>Males!D75</f>
        <v>73059.275980000006</v>
      </c>
      <c r="E75" s="27">
        <f>Females!D75</f>
        <v>86350.306859999997</v>
      </c>
      <c r="F75" s="26">
        <f t="shared" si="12"/>
        <v>79704.791419999994</v>
      </c>
      <c r="G75" s="26">
        <f t="shared" si="13"/>
        <v>1739.0700599999982</v>
      </c>
      <c r="H75" s="30">
        <f t="shared" si="8"/>
        <v>849.52891621846766</v>
      </c>
      <c r="I75" s="26">
        <f>SUM(H75:$H$109)</f>
        <v>34054.168209333904</v>
      </c>
      <c r="J75" s="26">
        <f>SUM(I75:$I$109)</f>
        <v>483655.44551061839</v>
      </c>
      <c r="K75" s="26">
        <f t="shared" si="9"/>
        <v>39324.833367079074</v>
      </c>
      <c r="L75" s="26">
        <f>SUM(K75:$K$109)</f>
        <v>532337.1809322607</v>
      </c>
      <c r="M75" s="26">
        <f>SUM(L75:$L$109)</f>
        <v>4916855.277585865</v>
      </c>
    </row>
    <row r="76" spans="1:13">
      <c r="A76" s="15">
        <v>72</v>
      </c>
      <c r="B76" s="24">
        <f t="shared" si="10"/>
        <v>0.97600178767845114</v>
      </c>
      <c r="C76" s="16">
        <f t="shared" si="11"/>
        <v>2.39982123215489E-2</v>
      </c>
      <c r="D76" s="27">
        <f>Males!D76</f>
        <v>70879.388089999993</v>
      </c>
      <c r="E76" s="27">
        <f>Females!D76</f>
        <v>85052.054629999999</v>
      </c>
      <c r="F76" s="26">
        <f t="shared" si="12"/>
        <v>77965.721359999996</v>
      </c>
      <c r="G76" s="26">
        <f t="shared" si="13"/>
        <v>1871.0379350000003</v>
      </c>
      <c r="H76" s="30">
        <f t="shared" si="8"/>
        <v>904.94525398974724</v>
      </c>
      <c r="I76" s="26">
        <f>SUM(H76:$H$109)</f>
        <v>33204.639293115441</v>
      </c>
      <c r="J76" s="26">
        <f>SUM(I76:$I$109)</f>
        <v>449601.27730128448</v>
      </c>
      <c r="K76" s="26">
        <f t="shared" si="9"/>
        <v>38085.949665047941</v>
      </c>
      <c r="L76" s="26">
        <f>SUM(K76:$K$109)</f>
        <v>493012.34756518173</v>
      </c>
      <c r="M76" s="26">
        <f>SUM(L76:$L$109)</f>
        <v>4384518.0966536039</v>
      </c>
    </row>
    <row r="77" spans="1:13">
      <c r="A77" s="15">
        <v>73</v>
      </c>
      <c r="B77" s="24">
        <f t="shared" si="10"/>
        <v>0.9735793906419028</v>
      </c>
      <c r="C77" s="16">
        <f t="shared" si="11"/>
        <v>2.6420609358097185E-2</v>
      </c>
      <c r="D77" s="27">
        <f>Males!D77</f>
        <v>68570.139129999996</v>
      </c>
      <c r="E77" s="27">
        <f>Females!D77</f>
        <v>83619.227719999995</v>
      </c>
      <c r="F77" s="26">
        <f t="shared" si="12"/>
        <v>76094.683424999996</v>
      </c>
      <c r="G77" s="26">
        <f t="shared" si="13"/>
        <v>2010.4679049999977</v>
      </c>
      <c r="H77" s="30">
        <f t="shared" si="8"/>
        <v>962.75433882540483</v>
      </c>
      <c r="I77" s="26">
        <f>SUM(H77:$H$109)</f>
        <v>32299.694039125687</v>
      </c>
      <c r="J77" s="26">
        <f>SUM(I77:$I$109)</f>
        <v>416396.63800816901</v>
      </c>
      <c r="K77" s="26">
        <f t="shared" si="9"/>
        <v>36803.915800513161</v>
      </c>
      <c r="L77" s="26">
        <f>SUM(K77:$K$109)</f>
        <v>454926.39790013368</v>
      </c>
      <c r="M77" s="26">
        <f>SUM(L77:$L$109)</f>
        <v>3891505.7490884233</v>
      </c>
    </row>
    <row r="78" spans="1:13">
      <c r="A78" s="15">
        <v>74</v>
      </c>
      <c r="B78" s="24">
        <f t="shared" si="10"/>
        <v>0.97093006432094042</v>
      </c>
      <c r="C78" s="16">
        <f t="shared" si="11"/>
        <v>2.9069935679059616E-2</v>
      </c>
      <c r="D78" s="27">
        <f>Males!D78</f>
        <v>66129.485740000004</v>
      </c>
      <c r="E78" s="27">
        <f>Females!D78</f>
        <v>82038.945300000007</v>
      </c>
      <c r="F78" s="26">
        <f t="shared" si="12"/>
        <v>74084.215519999998</v>
      </c>
      <c r="G78" s="26">
        <f t="shared" si="13"/>
        <v>2153.62337999999</v>
      </c>
      <c r="H78" s="30">
        <f t="shared" si="8"/>
        <v>1021.0963496588663</v>
      </c>
      <c r="I78" s="26">
        <f>SUM(H78:$H$109)</f>
        <v>31336.939700300281</v>
      </c>
      <c r="J78" s="26">
        <f>SUM(I78:$I$109)</f>
        <v>384096.94396904332</v>
      </c>
      <c r="K78" s="26">
        <f t="shared" si="9"/>
        <v>35476.766255742077</v>
      </c>
      <c r="L78" s="26">
        <f>SUM(K78:$K$109)</f>
        <v>418122.48209962051</v>
      </c>
      <c r="M78" s="26">
        <f>SUM(L78:$L$109)</f>
        <v>3436579.3511882895</v>
      </c>
    </row>
    <row r="79" spans="1:13">
      <c r="A79" s="15">
        <v>75</v>
      </c>
      <c r="B79" s="24">
        <f t="shared" si="10"/>
        <v>0.96805440186662683</v>
      </c>
      <c r="C79" s="16">
        <f t="shared" si="11"/>
        <v>3.1945598133373165E-2</v>
      </c>
      <c r="D79" s="27">
        <f>Males!D79</f>
        <v>63558.981760000002</v>
      </c>
      <c r="E79" s="27">
        <f>Females!D79</f>
        <v>80302.202520000006</v>
      </c>
      <c r="F79" s="26">
        <f t="shared" si="12"/>
        <v>71930.592140000008</v>
      </c>
      <c r="G79" s="26">
        <f t="shared" si="13"/>
        <v>2297.8657900000107</v>
      </c>
      <c r="H79" s="30">
        <f t="shared" si="8"/>
        <v>1078.6989402014287</v>
      </c>
      <c r="I79" s="26">
        <f>SUM(H79:$H$109)</f>
        <v>30315.843350641415</v>
      </c>
      <c r="J79" s="26">
        <f>SUM(I79:$I$109)</f>
        <v>352760.00426874304</v>
      </c>
      <c r="K79" s="26">
        <f t="shared" si="9"/>
        <v>34104.41479464023</v>
      </c>
      <c r="L79" s="26">
        <f>SUM(K79:$K$109)</f>
        <v>382645.71584387845</v>
      </c>
      <c r="M79" s="26">
        <f>SUM(L79:$L$109)</f>
        <v>3018456.8690886693</v>
      </c>
    </row>
    <row r="80" spans="1:13">
      <c r="A80" s="15">
        <v>76</v>
      </c>
      <c r="B80" s="24">
        <f t="shared" si="10"/>
        <v>0.96483868644330339</v>
      </c>
      <c r="C80" s="16">
        <f t="shared" si="11"/>
        <v>3.5161313556696647E-2</v>
      </c>
      <c r="D80" s="27">
        <f>Males!D80</f>
        <v>60858.915309999997</v>
      </c>
      <c r="E80" s="27">
        <f>Females!D80</f>
        <v>78406.537389999998</v>
      </c>
      <c r="F80" s="26">
        <f t="shared" si="12"/>
        <v>69632.726349999997</v>
      </c>
      <c r="G80" s="26">
        <f t="shared" si="13"/>
        <v>2448.3781250000029</v>
      </c>
      <c r="H80" s="30">
        <f t="shared" si="8"/>
        <v>1137.9749689987191</v>
      </c>
      <c r="I80" s="26">
        <f>SUM(H80:$H$109)</f>
        <v>29237.144410439992</v>
      </c>
      <c r="J80" s="26">
        <f>SUM(I80:$I$109)</f>
        <v>322444.16091810161</v>
      </c>
      <c r="K80" s="26">
        <f t="shared" si="9"/>
        <v>32688.048381224537</v>
      </c>
      <c r="L80" s="26">
        <f>SUM(K80:$K$109)</f>
        <v>348541.30104923819</v>
      </c>
      <c r="M80" s="26">
        <f>SUM(L80:$L$109)</f>
        <v>2635811.1532447911</v>
      </c>
    </row>
    <row r="81" spans="1:13">
      <c r="A81" s="15">
        <v>77</v>
      </c>
      <c r="B81" s="24">
        <f t="shared" si="10"/>
        <v>0.96117436860049277</v>
      </c>
      <c r="C81" s="16">
        <f t="shared" si="11"/>
        <v>3.8825631399507274E-2</v>
      </c>
      <c r="D81" s="27">
        <f>Males!D81</f>
        <v>58029.196889999999</v>
      </c>
      <c r="E81" s="27">
        <f>Females!D81</f>
        <v>76339.499559999997</v>
      </c>
      <c r="F81" s="26">
        <f t="shared" si="12"/>
        <v>67184.348224999994</v>
      </c>
      <c r="G81" s="26">
        <f t="shared" si="13"/>
        <v>2608.4747399999906</v>
      </c>
      <c r="H81" s="30">
        <f t="shared" si="8"/>
        <v>1200.3820164332831</v>
      </c>
      <c r="I81" s="26">
        <f>SUM(H81:$H$109)</f>
        <v>28099.16944144127</v>
      </c>
      <c r="J81" s="26">
        <f>SUM(I81:$I$109)</f>
        <v>293207.01650766167</v>
      </c>
      <c r="K81" s="26">
        <f t="shared" si="9"/>
        <v>31226.429368847355</v>
      </c>
      <c r="L81" s="26">
        <f>SUM(K81:$K$109)</f>
        <v>315853.25266801368</v>
      </c>
      <c r="M81" s="26">
        <f>SUM(L81:$L$109)</f>
        <v>2287269.852195553</v>
      </c>
    </row>
    <row r="82" spans="1:13">
      <c r="A82" s="15">
        <v>78</v>
      </c>
      <c r="B82" s="24">
        <f t="shared" si="10"/>
        <v>0.95697078297136096</v>
      </c>
      <c r="C82" s="16">
        <f t="shared" si="11"/>
        <v>4.3029217028639058E-2</v>
      </c>
      <c r="D82" s="27">
        <f>Males!D82</f>
        <v>55069.951840000002</v>
      </c>
      <c r="E82" s="27">
        <f>Females!D82</f>
        <v>74081.795129999999</v>
      </c>
      <c r="F82" s="26">
        <f t="shared" si="12"/>
        <v>64575.873485000004</v>
      </c>
      <c r="G82" s="26">
        <f t="shared" si="13"/>
        <v>2778.6492750000034</v>
      </c>
      <c r="H82" s="30">
        <f t="shared" si="8"/>
        <v>1266.0335193179046</v>
      </c>
      <c r="I82" s="26">
        <f>SUM(H82:$H$109)</f>
        <v>26898.787425007984</v>
      </c>
      <c r="J82" s="26">
        <f>SUM(I82:$I$109)</f>
        <v>265107.8470662203</v>
      </c>
      <c r="K82" s="26">
        <f t="shared" si="9"/>
        <v>29716.874784405682</v>
      </c>
      <c r="L82" s="26">
        <f>SUM(K82:$K$109)</f>
        <v>284626.82329916628</v>
      </c>
      <c r="M82" s="26">
        <f>SUM(L82:$L$109)</f>
        <v>1971416.5995275395</v>
      </c>
    </row>
    <row r="83" spans="1:13">
      <c r="A83" s="15">
        <v>79</v>
      </c>
      <c r="B83" s="24">
        <f t="shared" si="10"/>
        <v>0.95217058034911373</v>
      </c>
      <c r="C83" s="16">
        <f t="shared" si="11"/>
        <v>4.7829419650886294E-2</v>
      </c>
      <c r="D83" s="27">
        <f>Males!D83</f>
        <v>51982.196949999998</v>
      </c>
      <c r="E83" s="27">
        <f>Females!D83</f>
        <v>71612.251470000003</v>
      </c>
      <c r="F83" s="26">
        <f t="shared" si="12"/>
        <v>61797.22421</v>
      </c>
      <c r="G83" s="26">
        <f t="shared" si="13"/>
        <v>2955.7253700000001</v>
      </c>
      <c r="H83" s="30">
        <f t="shared" si="8"/>
        <v>1333.3807369902561</v>
      </c>
      <c r="I83" s="26">
        <f>SUM(H83:$H$109)</f>
        <v>25632.753905690086</v>
      </c>
      <c r="J83" s="26">
        <f>SUM(I83:$I$109)</f>
        <v>238209.05964121222</v>
      </c>
      <c r="K83" s="26">
        <f t="shared" si="9"/>
        <v>28156.614782073862</v>
      </c>
      <c r="L83" s="26">
        <f>SUM(K83:$K$109)</f>
        <v>254909.94851476062</v>
      </c>
      <c r="M83" s="26">
        <f>SUM(L83:$L$109)</f>
        <v>1686789.7762283732</v>
      </c>
    </row>
    <row r="84" spans="1:13">
      <c r="A84" s="15">
        <v>80</v>
      </c>
      <c r="B84" s="24">
        <f t="shared" si="10"/>
        <v>0.94671165041995053</v>
      </c>
      <c r="C84" s="16">
        <f t="shared" si="11"/>
        <v>5.32883495800495E-2</v>
      </c>
      <c r="D84" s="27">
        <f>Males!D84</f>
        <v>48768.8289</v>
      </c>
      <c r="E84" s="27">
        <f>Females!D84</f>
        <v>68914.168780000007</v>
      </c>
      <c r="F84" s="26">
        <f t="shared" si="12"/>
        <v>58841.49884</v>
      </c>
      <c r="G84" s="26">
        <f t="shared" si="13"/>
        <v>3135.5663599999971</v>
      </c>
      <c r="H84" s="30">
        <f t="shared" si="8"/>
        <v>1400.505181917008</v>
      </c>
      <c r="I84" s="26">
        <f>SUM(H84:$H$109)</f>
        <v>24299.373168699829</v>
      </c>
      <c r="J84" s="26">
        <f>SUM(I84:$I$109)</f>
        <v>212576.30573552218</v>
      </c>
      <c r="K84" s="26">
        <f t="shared" si="9"/>
        <v>26544.455680904652</v>
      </c>
      <c r="L84" s="26">
        <f>SUM(K84:$K$109)</f>
        <v>226753.33373268673</v>
      </c>
      <c r="M84" s="26">
        <f>SUM(L84:$L$109)</f>
        <v>1431879.8277136125</v>
      </c>
    </row>
    <row r="85" spans="1:13">
      <c r="A85" s="15">
        <v>81</v>
      </c>
      <c r="B85" s="24">
        <f t="shared" si="10"/>
        <v>0.94050516619230995</v>
      </c>
      <c r="C85" s="16">
        <f t="shared" si="11"/>
        <v>5.9494833807690065E-2</v>
      </c>
      <c r="D85" s="27">
        <f>Males!D85</f>
        <v>45436.236510000002</v>
      </c>
      <c r="E85" s="27">
        <f>Females!D85</f>
        <v>65975.628450000004</v>
      </c>
      <c r="F85" s="26">
        <f t="shared" si="12"/>
        <v>55705.932480000003</v>
      </c>
      <c r="G85" s="26">
        <f t="shared" si="13"/>
        <v>3314.2151950000043</v>
      </c>
      <c r="H85" s="30">
        <f t="shared" si="8"/>
        <v>1465.6425134551573</v>
      </c>
      <c r="I85" s="26">
        <f>SUM(H85:$H$109)</f>
        <v>22898.867986782825</v>
      </c>
      <c r="J85" s="26">
        <f>SUM(I85:$I$109)</f>
        <v>188276.93256682233</v>
      </c>
      <c r="K85" s="26">
        <f t="shared" si="9"/>
        <v>24881.134106107402</v>
      </c>
      <c r="L85" s="26">
        <f>SUM(K85:$K$109)</f>
        <v>200208.87805178209</v>
      </c>
      <c r="M85" s="26">
        <f>SUM(L85:$L$109)</f>
        <v>1205126.4939809258</v>
      </c>
    </row>
    <row r="86" spans="1:13">
      <c r="A86" s="15">
        <v>82</v>
      </c>
      <c r="B86" s="24">
        <f t="shared" si="10"/>
        <v>0.93344039953814628</v>
      </c>
      <c r="C86" s="16">
        <f t="shared" si="11"/>
        <v>6.6559600461853691E-2</v>
      </c>
      <c r="D86" s="27">
        <f>Males!D86</f>
        <v>41996.279490000001</v>
      </c>
      <c r="E86" s="27">
        <f>Females!D86</f>
        <v>62787.155079999997</v>
      </c>
      <c r="F86" s="26">
        <f t="shared" si="12"/>
        <v>52391.717284999999</v>
      </c>
      <c r="G86" s="26">
        <f t="shared" si="13"/>
        <v>3487.1717699999936</v>
      </c>
      <c r="H86" s="30">
        <f t="shared" si="8"/>
        <v>1526.8603462637707</v>
      </c>
      <c r="I86" s="26">
        <f>SUM(H86:$H$109)</f>
        <v>21433.225473327664</v>
      </c>
      <c r="J86" s="26">
        <f>SUM(I86:$I$109)</f>
        <v>165378.06458003953</v>
      </c>
      <c r="K86" s="26">
        <f t="shared" si="9"/>
        <v>23169.143730215535</v>
      </c>
      <c r="L86" s="26">
        <f>SUM(K86:$K$109)</f>
        <v>175327.74394567468</v>
      </c>
      <c r="M86" s="26">
        <f>SUM(L86:$L$109)</f>
        <v>1004917.6159291435</v>
      </c>
    </row>
    <row r="87" spans="1:13">
      <c r="A87" s="15">
        <v>83</v>
      </c>
      <c r="B87" s="24">
        <f t="shared" si="10"/>
        <v>0.92540913658258728</v>
      </c>
      <c r="C87" s="16">
        <f t="shared" si="11"/>
        <v>7.4590863417412695E-2</v>
      </c>
      <c r="D87" s="27">
        <f>Males!D87</f>
        <v>38467.977160000002</v>
      </c>
      <c r="E87" s="27">
        <f>Females!D87</f>
        <v>59341.113870000001</v>
      </c>
      <c r="F87" s="26">
        <f t="shared" si="12"/>
        <v>48904.545515000005</v>
      </c>
      <c r="G87" s="26">
        <f t="shared" si="13"/>
        <v>3647.8322750000079</v>
      </c>
      <c r="H87" s="30">
        <f t="shared" si="8"/>
        <v>1581.3917318084793</v>
      </c>
      <c r="I87" s="26">
        <f>SUM(H87:$H$109)</f>
        <v>19906.365127063895</v>
      </c>
      <c r="J87" s="26">
        <f>SUM(I87:$I$109)</f>
        <v>143944.83910671185</v>
      </c>
      <c r="K87" s="26">
        <f t="shared" si="9"/>
        <v>21412.885921276364</v>
      </c>
      <c r="L87" s="26">
        <f>SUM(K87:$K$109)</f>
        <v>152158.60021545913</v>
      </c>
      <c r="M87" s="26">
        <f>SUM(L87:$L$109)</f>
        <v>829589.87198346877</v>
      </c>
    </row>
    <row r="88" spans="1:13">
      <c r="A88" s="15">
        <v>84</v>
      </c>
      <c r="B88" s="24">
        <f t="shared" si="10"/>
        <v>0.91637159088577258</v>
      </c>
      <c r="C88" s="16">
        <f t="shared" si="11"/>
        <v>8.3628409114227448E-2</v>
      </c>
      <c r="D88" s="27">
        <f>Males!D88</f>
        <v>34878.63334</v>
      </c>
      <c r="E88" s="27">
        <f>Females!D88</f>
        <v>55634.793140000002</v>
      </c>
      <c r="F88" s="26">
        <f t="shared" si="12"/>
        <v>45256.713239999997</v>
      </c>
      <c r="G88" s="26">
        <f t="shared" si="13"/>
        <v>3784.7469299999939</v>
      </c>
      <c r="H88" s="30">
        <f t="shared" si="8"/>
        <v>1624.5013397471516</v>
      </c>
      <c r="I88" s="26">
        <f>SUM(H88:$H$109)</f>
        <v>18324.973395255416</v>
      </c>
      <c r="J88" s="26">
        <f>SUM(I88:$I$109)</f>
        <v>124038.47397964798</v>
      </c>
      <c r="K88" s="26">
        <f t="shared" si="9"/>
        <v>19619.485417970096</v>
      </c>
      <c r="L88" s="26">
        <f>SUM(K88:$K$109)</f>
        <v>130745.71429418273</v>
      </c>
      <c r="M88" s="26">
        <f>SUM(L88:$L$109)</f>
        <v>677431.27176800964</v>
      </c>
    </row>
    <row r="89" spans="1:13">
      <c r="A89" s="15">
        <v>85</v>
      </c>
      <c r="B89" s="24">
        <f t="shared" si="10"/>
        <v>0.90640508600471037</v>
      </c>
      <c r="C89" s="16">
        <f t="shared" si="11"/>
        <v>9.359491399528963E-2</v>
      </c>
      <c r="D89" s="27">
        <f>Males!D89</f>
        <v>31269.167460000001</v>
      </c>
      <c r="E89" s="27">
        <f>Females!D89</f>
        <v>51674.765160000003</v>
      </c>
      <c r="F89" s="26">
        <f t="shared" si="12"/>
        <v>41471.966310000003</v>
      </c>
      <c r="G89" s="26">
        <f t="shared" si="13"/>
        <v>3881.5651199999993</v>
      </c>
      <c r="H89" s="30">
        <f t="shared" si="8"/>
        <v>1649.5623336105225</v>
      </c>
      <c r="I89" s="26">
        <f>SUM(H89:$H$109)</f>
        <v>16700.47205550826</v>
      </c>
      <c r="J89" s="26">
        <f>SUM(I89:$I$109)</f>
        <v>105713.50058439258</v>
      </c>
      <c r="K89" s="26">
        <f t="shared" si="9"/>
        <v>17800.731747351954</v>
      </c>
      <c r="L89" s="26">
        <f>SUM(K89:$K$109)</f>
        <v>111126.22887621266</v>
      </c>
      <c r="M89" s="26">
        <f>SUM(L89:$L$109)</f>
        <v>546685.5574738268</v>
      </c>
    </row>
    <row r="90" spans="1:13">
      <c r="A90" s="15">
        <v>86</v>
      </c>
      <c r="B90" s="24">
        <f t="shared" si="10"/>
        <v>0.89531505968478842</v>
      </c>
      <c r="C90" s="16">
        <f t="shared" si="11"/>
        <v>0.10468494031521158</v>
      </c>
      <c r="D90" s="27">
        <f>Males!D90</f>
        <v>27681.82086</v>
      </c>
      <c r="E90" s="27">
        <f>Females!D90</f>
        <v>47498.981520000001</v>
      </c>
      <c r="F90" s="26">
        <f t="shared" si="12"/>
        <v>37590.401190000004</v>
      </c>
      <c r="G90" s="26">
        <f t="shared" si="13"/>
        <v>3935.1489050000091</v>
      </c>
      <c r="H90" s="30">
        <f t="shared" si="8"/>
        <v>1655.7762599294092</v>
      </c>
      <c r="I90" s="26">
        <f>SUM(H90:$H$109)</f>
        <v>15050.909721897739</v>
      </c>
      <c r="J90" s="26">
        <f>SUM(I90:$I$109)</f>
        <v>89013.028528884301</v>
      </c>
      <c r="K90" s="26">
        <f t="shared" si="9"/>
        <v>15974.924544955767</v>
      </c>
      <c r="L90" s="26">
        <f>SUM(K90:$K$109)</f>
        <v>93325.49712886069</v>
      </c>
      <c r="M90" s="26">
        <f>SUM(L90:$L$109)</f>
        <v>435559.32859761408</v>
      </c>
    </row>
    <row r="91" spans="1:13">
      <c r="A91" s="15">
        <v>87</v>
      </c>
      <c r="B91" s="24">
        <f t="shared" si="10"/>
        <v>0.88302917619920629</v>
      </c>
      <c r="C91" s="16">
        <f t="shared" si="11"/>
        <v>0.11697082380079372</v>
      </c>
      <c r="D91" s="27">
        <f>Males!D91</f>
        <v>24164.16302</v>
      </c>
      <c r="E91" s="27">
        <f>Females!D91</f>
        <v>43146.341549999997</v>
      </c>
      <c r="F91" s="26">
        <f t="shared" si="12"/>
        <v>33655.252284999995</v>
      </c>
      <c r="G91" s="26">
        <f t="shared" si="13"/>
        <v>3936.682584999995</v>
      </c>
      <c r="H91" s="30">
        <f t="shared" si="8"/>
        <v>1640.0213664285054</v>
      </c>
      <c r="I91" s="26">
        <f>SUM(H91:$H$109)</f>
        <v>13395.133461968329</v>
      </c>
      <c r="J91" s="26">
        <f>SUM(I91:$I$109)</f>
        <v>73962.118806986589</v>
      </c>
      <c r="K91" s="26">
        <f t="shared" si="9"/>
        <v>14160.980715274323</v>
      </c>
      <c r="L91" s="26">
        <f>SUM(K91:$K$109)</f>
        <v>77350.572583904912</v>
      </c>
      <c r="M91" s="26">
        <f>SUM(L91:$L$109)</f>
        <v>342233.8314687534</v>
      </c>
    </row>
    <row r="92" spans="1:13">
      <c r="A92" s="15">
        <v>88</v>
      </c>
      <c r="B92" s="24">
        <f t="shared" si="10"/>
        <v>0.86948498466936663</v>
      </c>
      <c r="C92" s="16">
        <f t="shared" si="11"/>
        <v>0.13051501533063339</v>
      </c>
      <c r="D92" s="27">
        <f>Males!D92</f>
        <v>20767.240259999999</v>
      </c>
      <c r="E92" s="27">
        <f>Females!D92</f>
        <v>38669.899140000001</v>
      </c>
      <c r="F92" s="26">
        <f t="shared" si="12"/>
        <v>29718.5697</v>
      </c>
      <c r="G92" s="26">
        <f t="shared" si="13"/>
        <v>3878.7195799999972</v>
      </c>
      <c r="H92" s="30">
        <f t="shared" si="8"/>
        <v>1599.8752350073808</v>
      </c>
      <c r="I92" s="26">
        <f>SUM(H92:$H$109)</f>
        <v>11755.112095539824</v>
      </c>
      <c r="J92" s="26">
        <f>SUM(I92:$I$109)</f>
        <v>60566.985345018271</v>
      </c>
      <c r="K92" s="26">
        <f t="shared" si="9"/>
        <v>12380.751618991613</v>
      </c>
      <c r="L92" s="26">
        <f>SUM(K92:$K$109)</f>
        <v>63189.591868630632</v>
      </c>
      <c r="M92" s="26">
        <f>SUM(L92:$L$109)</f>
        <v>264883.25888484868</v>
      </c>
    </row>
    <row r="93" spans="1:13">
      <c r="A93" s="15">
        <v>89</v>
      </c>
      <c r="B93" s="24">
        <f t="shared" si="10"/>
        <v>0.85463437510062445</v>
      </c>
      <c r="C93" s="16">
        <f t="shared" si="11"/>
        <v>0.14536562489937549</v>
      </c>
      <c r="D93" s="27">
        <f>Males!D93</f>
        <v>17542.990580000002</v>
      </c>
      <c r="E93" s="27">
        <f>Females!D93</f>
        <v>34136.70966</v>
      </c>
      <c r="F93" s="26">
        <f t="shared" si="12"/>
        <v>25839.850120000003</v>
      </c>
      <c r="G93" s="26">
        <f t="shared" si="13"/>
        <v>3756.2259600000034</v>
      </c>
      <c r="H93" s="30">
        <f t="shared" si="8"/>
        <v>1534.0095715006457</v>
      </c>
      <c r="I93" s="26">
        <f>SUM(H93:$H$109)</f>
        <v>10155.236860532443</v>
      </c>
      <c r="J93" s="26">
        <f>SUM(I93:$I$109)</f>
        <v>48811.873249478449</v>
      </c>
      <c r="K93" s="26">
        <f t="shared" si="9"/>
        <v>10658.294684786295</v>
      </c>
      <c r="L93" s="26">
        <f>SUM(K93:$K$109)</f>
        <v>50808.840249639026</v>
      </c>
      <c r="M93" s="26">
        <f>SUM(L93:$L$109)</f>
        <v>201693.66701621807</v>
      </c>
    </row>
    <row r="94" spans="1:13">
      <c r="A94" s="15">
        <v>90</v>
      </c>
      <c r="B94" s="24">
        <f t="shared" si="10"/>
        <v>0.8384485273272283</v>
      </c>
      <c r="C94" s="16">
        <f t="shared" si="11"/>
        <v>0.16155147267277173</v>
      </c>
      <c r="D94" s="27">
        <f>Males!D94</f>
        <v>14541.043439999999</v>
      </c>
      <c r="E94" s="27">
        <f>Females!D94</f>
        <v>29626.204880000001</v>
      </c>
      <c r="F94" s="26">
        <f t="shared" si="12"/>
        <v>22083.624159999999</v>
      </c>
      <c r="G94" s="26">
        <f t="shared" si="13"/>
        <v>3567.6420050000015</v>
      </c>
      <c r="H94" s="30">
        <f t="shared" si="8"/>
        <v>1442.5678679382845</v>
      </c>
      <c r="I94" s="26">
        <f>SUM(H94:$H$109)</f>
        <v>8621.2272890317981</v>
      </c>
      <c r="J94" s="26">
        <f>SUM(I94:$I$109)</f>
        <v>38656.636388946004</v>
      </c>
      <c r="K94" s="26">
        <f t="shared" si="9"/>
        <v>9018.7574431392513</v>
      </c>
      <c r="L94" s="26">
        <f>SUM(K94:$K$109)</f>
        <v>40150.545564852728</v>
      </c>
      <c r="M94" s="26">
        <f>SUM(L94:$L$109)</f>
        <v>150884.82676657903</v>
      </c>
    </row>
    <row r="95" spans="1:13">
      <c r="A95" s="15">
        <v>91</v>
      </c>
      <c r="B95" s="24">
        <f t="shared" si="10"/>
        <v>0.82092313179808218</v>
      </c>
      <c r="C95" s="16">
        <f t="shared" si="11"/>
        <v>0.17907686820191784</v>
      </c>
      <c r="D95" s="27">
        <f>Males!D95</f>
        <v>11805.16401</v>
      </c>
      <c r="E95" s="27">
        <f>Females!D95</f>
        <v>25226.800299999999</v>
      </c>
      <c r="F95" s="26">
        <f t="shared" si="12"/>
        <v>18515.982154999998</v>
      </c>
      <c r="G95" s="26">
        <f t="shared" si="13"/>
        <v>3315.7840959999976</v>
      </c>
      <c r="H95" s="30">
        <f t="shared" si="8"/>
        <v>1327.4551481927424</v>
      </c>
      <c r="I95" s="26">
        <f>SUM(H95:$H$109)</f>
        <v>7178.6594210935136</v>
      </c>
      <c r="J95" s="26">
        <f>SUM(I95:$I$109)</f>
        <v>30035.409099914195</v>
      </c>
      <c r="K95" s="26">
        <f t="shared" si="9"/>
        <v>7486.8949470510734</v>
      </c>
      <c r="L95" s="26">
        <f>SUM(K95:$K$109)</f>
        <v>31131.788121713464</v>
      </c>
      <c r="M95" s="26">
        <f>SUM(L95:$L$109)</f>
        <v>110734.28120172632</v>
      </c>
    </row>
    <row r="96" spans="1:13">
      <c r="A96" s="15">
        <v>92</v>
      </c>
      <c r="B96" s="24">
        <f t="shared" si="10"/>
        <v>0.80208352060131538</v>
      </c>
      <c r="C96" s="16">
        <f t="shared" si="11"/>
        <v>0.19791647939868465</v>
      </c>
      <c r="D96" s="27">
        <f>Males!D96</f>
        <v>9369.7385780000004</v>
      </c>
      <c r="E96" s="27">
        <f>Females!D96</f>
        <v>21030.65754</v>
      </c>
      <c r="F96" s="26">
        <f t="shared" si="12"/>
        <v>15200.198059</v>
      </c>
      <c r="G96" s="26">
        <f t="shared" si="13"/>
        <v>3008.369686</v>
      </c>
      <c r="H96" s="30">
        <f t="shared" si="8"/>
        <v>1192.4589624186683</v>
      </c>
      <c r="I96" s="26">
        <f>SUM(H96:$H$109)</f>
        <v>5851.2042729007726</v>
      </c>
      <c r="J96" s="26">
        <f>SUM(I96:$I$109)</f>
        <v>22856.749678820681</v>
      </c>
      <c r="K96" s="26">
        <f t="shared" si="9"/>
        <v>6085.3121261152501</v>
      </c>
      <c r="L96" s="26">
        <f>SUM(K96:$K$109)</f>
        <v>23644.893174662386</v>
      </c>
      <c r="M96" s="26">
        <f>SUM(L96:$L$109)</f>
        <v>79602.493080012864</v>
      </c>
    </row>
    <row r="97" spans="1:13">
      <c r="A97" s="15">
        <v>93</v>
      </c>
      <c r="B97" s="24">
        <f t="shared" si="10"/>
        <v>0.78198923802222398</v>
      </c>
      <c r="C97" s="16">
        <f t="shared" si="11"/>
        <v>0.21801076197777608</v>
      </c>
      <c r="D97" s="27">
        <f>Males!D97</f>
        <v>7256.7925459999997</v>
      </c>
      <c r="E97" s="27">
        <f>Females!D97</f>
        <v>17126.8642</v>
      </c>
      <c r="F97" s="26">
        <f t="shared" si="12"/>
        <v>12191.828373</v>
      </c>
      <c r="G97" s="26">
        <f t="shared" si="13"/>
        <v>2657.9497934999999</v>
      </c>
      <c r="H97" s="30">
        <f t="shared" si="8"/>
        <v>1043.1280831218733</v>
      </c>
      <c r="I97" s="26">
        <f>SUM(H97:$H$109)</f>
        <v>4658.7453104821034</v>
      </c>
      <c r="J97" s="26">
        <f>SUM(I97:$I$109)</f>
        <v>17005.545405919907</v>
      </c>
      <c r="K97" s="26">
        <f t="shared" si="9"/>
        <v>4832.6025485865302</v>
      </c>
      <c r="L97" s="26">
        <f>SUM(K97:$K$109)</f>
        <v>17559.581048547137</v>
      </c>
      <c r="M97" s="26">
        <f>SUM(L97:$L$109)</f>
        <v>55957.599905350486</v>
      </c>
    </row>
    <row r="98" spans="1:13">
      <c r="A98" s="15">
        <v>94</v>
      </c>
      <c r="B98" s="24">
        <f t="shared" si="10"/>
        <v>0.76073745936885728</v>
      </c>
      <c r="C98" s="16">
        <f t="shared" si="11"/>
        <v>0.23926254063114277</v>
      </c>
      <c r="D98" s="27">
        <f>Males!D98</f>
        <v>5474.0439889999998</v>
      </c>
      <c r="E98" s="27">
        <f>Females!D98</f>
        <v>13593.713170000001</v>
      </c>
      <c r="F98" s="26">
        <f t="shared" si="12"/>
        <v>9533.8785795000003</v>
      </c>
      <c r="G98" s="26">
        <f t="shared" si="13"/>
        <v>2281.1000110000004</v>
      </c>
      <c r="H98" s="30">
        <f t="shared" si="8"/>
        <v>886.36748702107752</v>
      </c>
      <c r="I98" s="26">
        <f>SUM(H98:$H$109)</f>
        <v>3615.6172273602297</v>
      </c>
      <c r="J98" s="26">
        <f>SUM(I98:$I$109)</f>
        <v>12346.800095437806</v>
      </c>
      <c r="K98" s="26">
        <f t="shared" si="9"/>
        <v>3741.6269154786519</v>
      </c>
      <c r="L98" s="26">
        <f>SUM(K98:$K$109)</f>
        <v>12726.978499960611</v>
      </c>
      <c r="M98" s="26">
        <f>SUM(L98:$L$109)</f>
        <v>38398.018856803341</v>
      </c>
    </row>
    <row r="99" spans="1:13">
      <c r="A99" s="15">
        <v>95</v>
      </c>
      <c r="B99" s="24">
        <f t="shared" si="10"/>
        <v>0.73846463274939012</v>
      </c>
      <c r="C99" s="16">
        <f t="shared" si="11"/>
        <v>0.26153536725060983</v>
      </c>
      <c r="D99" s="27">
        <f>Males!D99</f>
        <v>4014.3939869999999</v>
      </c>
      <c r="E99" s="27">
        <f>Females!D99</f>
        <v>10491.16315</v>
      </c>
      <c r="F99" s="26">
        <f t="shared" si="12"/>
        <v>7252.7785684999999</v>
      </c>
      <c r="G99" s="26">
        <f t="shared" si="13"/>
        <v>1896.8581064999998</v>
      </c>
      <c r="H99" s="30">
        <f t="shared" si="8"/>
        <v>729.7648845750881</v>
      </c>
      <c r="I99" s="26">
        <f>SUM(H99:$H$109)</f>
        <v>2729.2497403391517</v>
      </c>
      <c r="J99" s="26">
        <f>SUM(I99:$I$109)</f>
        <v>8731.1828680775761</v>
      </c>
      <c r="K99" s="26">
        <f t="shared" si="9"/>
        <v>2818.2136174132311</v>
      </c>
      <c r="L99" s="26">
        <f>SUM(K99:$K$109)</f>
        <v>8985.3515844819613</v>
      </c>
      <c r="M99" s="26">
        <f>SUM(L99:$L$109)</f>
        <v>25671.040356842717</v>
      </c>
    </row>
    <row r="100" spans="1:13">
      <c r="A100" s="15">
        <v>96</v>
      </c>
      <c r="B100" s="24">
        <f t="shared" si="10"/>
        <v>0.7153457656220138</v>
      </c>
      <c r="C100" s="16">
        <f t="shared" si="11"/>
        <v>0.2846542343779862</v>
      </c>
      <c r="D100" s="27">
        <f>Males!D100</f>
        <v>2857.0375570000001</v>
      </c>
      <c r="E100" s="27">
        <f>Females!D100</f>
        <v>7854.8033670000004</v>
      </c>
      <c r="F100" s="26">
        <f t="shared" si="12"/>
        <v>5355.920462</v>
      </c>
      <c r="G100" s="26">
        <f t="shared" si="13"/>
        <v>1524.5854385000002</v>
      </c>
      <c r="H100" s="30">
        <f t="shared" ref="H100:H109" si="14">G100*$P$3^(A100+1)</f>
        <v>580.73568124573114</v>
      </c>
      <c r="I100" s="26">
        <f>SUM(H100:$H$109)</f>
        <v>1999.4848557640635</v>
      </c>
      <c r="J100" s="26">
        <f>SUM(I100:$I$109)</f>
        <v>6001.9331277384235</v>
      </c>
      <c r="K100" s="26">
        <f t="shared" ref="K100:K109" si="15">F100*$P$3^A100</f>
        <v>2060.5456277152393</v>
      </c>
      <c r="L100" s="26">
        <f>SUM(K100:$K$109)</f>
        <v>6167.1379670687284</v>
      </c>
      <c r="M100" s="26">
        <f>SUM(L100:$L$109)</f>
        <v>16685.688772360754</v>
      </c>
    </row>
    <row r="101" spans="1:13">
      <c r="A101" s="15">
        <v>97</v>
      </c>
      <c r="B101" s="24">
        <f t="shared" si="10"/>
        <v>0.69159093142406314</v>
      </c>
      <c r="C101" s="16">
        <f t="shared" si="11"/>
        <v>0.30840906857593681</v>
      </c>
      <c r="D101" s="27">
        <f>Males!D101</f>
        <v>1970.0837309999999</v>
      </c>
      <c r="E101" s="27">
        <f>Females!D101</f>
        <v>5692.5863159999999</v>
      </c>
      <c r="F101" s="26">
        <f t="shared" si="12"/>
        <v>3831.3350234999998</v>
      </c>
      <c r="G101" s="26">
        <f t="shared" si="13"/>
        <v>1181.6184659999999</v>
      </c>
      <c r="H101" s="30">
        <f t="shared" si="14"/>
        <v>445.6384332463972</v>
      </c>
      <c r="I101" s="26">
        <f>SUM(H101:$H$109)</f>
        <v>1418.7491745183324</v>
      </c>
      <c r="J101" s="26">
        <f>SUM(I101:$I$109)</f>
        <v>4002.448271974361</v>
      </c>
      <c r="K101" s="26">
        <f t="shared" si="15"/>
        <v>1459.4085046109412</v>
      </c>
      <c r="L101" s="26">
        <f>SUM(K101:$K$109)</f>
        <v>4106.5923393534895</v>
      </c>
      <c r="M101" s="26">
        <f>SUM(L101:$L$109)</f>
        <v>10518.550805292032</v>
      </c>
    </row>
    <row r="102" spans="1:13">
      <c r="A102" s="15">
        <v>98</v>
      </c>
      <c r="B102" s="24">
        <f t="shared" si="10"/>
        <v>0.66743888922541872</v>
      </c>
      <c r="C102" s="16">
        <f t="shared" si="11"/>
        <v>0.33256111077458134</v>
      </c>
      <c r="D102" s="27">
        <f>Males!D102</f>
        <v>1314.272872</v>
      </c>
      <c r="E102" s="27">
        <f>Females!D102</f>
        <v>3985.1602429999998</v>
      </c>
      <c r="F102" s="26">
        <f t="shared" si="12"/>
        <v>2649.7165574999999</v>
      </c>
      <c r="G102" s="26">
        <f t="shared" si="13"/>
        <v>881.19268159999979</v>
      </c>
      <c r="H102" s="30">
        <f t="shared" si="14"/>
        <v>329.04468275598151</v>
      </c>
      <c r="I102" s="26">
        <f>SUM(H102:$H$109)</f>
        <v>973.11074127193524</v>
      </c>
      <c r="J102" s="26">
        <f>SUM(I102:$I$109)</f>
        <v>2583.6990974560281</v>
      </c>
      <c r="K102" s="26">
        <f t="shared" si="15"/>
        <v>999.32048220998036</v>
      </c>
      <c r="L102" s="26">
        <f>SUM(K102:$K$109)</f>
        <v>2647.1838347425478</v>
      </c>
      <c r="M102" s="26">
        <f>SUM(L102:$L$109)</f>
        <v>6411.9584659385391</v>
      </c>
    </row>
    <row r="103" spans="1:13">
      <c r="A103" s="15">
        <v>99</v>
      </c>
      <c r="B103" s="24">
        <f t="shared" si="10"/>
        <v>0.64314806316718043</v>
      </c>
      <c r="C103" s="16">
        <f t="shared" si="11"/>
        <v>0.35685193683281963</v>
      </c>
      <c r="D103" s="27">
        <f>Males!D103</f>
        <v>847.16201880000006</v>
      </c>
      <c r="E103" s="27">
        <f>Females!D103</f>
        <v>2689.8857330000001</v>
      </c>
      <c r="F103" s="26">
        <f t="shared" si="12"/>
        <v>1768.5238759000001</v>
      </c>
      <c r="G103" s="26">
        <f t="shared" si="13"/>
        <v>631.10117045000015</v>
      </c>
      <c r="H103" s="30">
        <f t="shared" si="14"/>
        <v>233.32517882939513</v>
      </c>
      <c r="I103" s="26">
        <f>SUM(H103:$H$109)</f>
        <v>644.06605851595396</v>
      </c>
      <c r="J103" s="26">
        <f>SUM(I103:$I$109)</f>
        <v>1610.5883561840922</v>
      </c>
      <c r="K103" s="26">
        <f t="shared" si="15"/>
        <v>660.38153725390009</v>
      </c>
      <c r="L103" s="26">
        <f>SUM(K103:$K$109)</f>
        <v>1647.8633525325677</v>
      </c>
      <c r="M103" s="26">
        <f>SUM(L103:$L$109)</f>
        <v>3764.7746311959927</v>
      </c>
    </row>
    <row r="104" spans="1:13">
      <c r="A104" s="15">
        <v>100</v>
      </c>
      <c r="B104" s="24">
        <f t="shared" si="10"/>
        <v>0.61898553468866835</v>
      </c>
      <c r="C104" s="16">
        <f t="shared" si="11"/>
        <v>0.3810144653113316</v>
      </c>
      <c r="D104" s="27">
        <f>Males!D104</f>
        <v>527.08456690000003</v>
      </c>
      <c r="E104" s="27">
        <f>Females!D104</f>
        <v>1747.7608439999999</v>
      </c>
      <c r="F104" s="26">
        <f t="shared" si="12"/>
        <v>1137.42270545</v>
      </c>
      <c r="G104" s="26">
        <f t="shared" si="13"/>
        <v>433.37450394999996</v>
      </c>
      <c r="H104" s="30">
        <f t="shared" si="14"/>
        <v>158.63704281968791</v>
      </c>
      <c r="I104" s="26">
        <f>SUM(H104:$H$109)</f>
        <v>410.74087968655863</v>
      </c>
      <c r="J104" s="26">
        <f>SUM(I104:$I$109)</f>
        <v>966.52229766813844</v>
      </c>
      <c r="K104" s="26">
        <f t="shared" si="15"/>
        <v>420.51792736258517</v>
      </c>
      <c r="L104" s="26">
        <f>SUM(K104:$K$109)</f>
        <v>987.48181527866757</v>
      </c>
      <c r="M104" s="26">
        <f>SUM(L104:$L$109)</f>
        <v>2116.911278663425</v>
      </c>
    </row>
    <row r="105" spans="1:13">
      <c r="A105" s="15">
        <v>101</v>
      </c>
      <c r="B105" s="24">
        <f t="shared" si="10"/>
        <v>0.59521503557168021</v>
      </c>
      <c r="C105" s="16">
        <f t="shared" si="11"/>
        <v>0.40478496442831979</v>
      </c>
      <c r="D105" s="27">
        <f>Males!D105</f>
        <v>316.299488</v>
      </c>
      <c r="E105" s="27">
        <f>Females!D105</f>
        <v>1091.7969149999999</v>
      </c>
      <c r="F105" s="26">
        <f t="shared" si="12"/>
        <v>704.0482015</v>
      </c>
      <c r="G105" s="26">
        <f t="shared" si="13"/>
        <v>284.98812620000001</v>
      </c>
      <c r="H105" s="30">
        <f t="shared" si="14"/>
        <v>103.28723226821464</v>
      </c>
      <c r="I105" s="26">
        <f>SUM(H105:$H$109)</f>
        <v>252.10383686687084</v>
      </c>
      <c r="J105" s="26">
        <f>SUM(I105:$I$109)</f>
        <v>555.78141798157981</v>
      </c>
      <c r="K105" s="26">
        <f t="shared" si="15"/>
        <v>257.71734070762415</v>
      </c>
      <c r="L105" s="26">
        <f>SUM(K105:$K$109)</f>
        <v>566.9638879160824</v>
      </c>
      <c r="M105" s="26">
        <f>SUM(L105:$L$109)</f>
        <v>1129.4294633847574</v>
      </c>
    </row>
    <row r="106" spans="1:13">
      <c r="A106" s="15">
        <v>102</v>
      </c>
      <c r="B106" s="24">
        <f t="shared" si="10"/>
        <v>0.57208510397554457</v>
      </c>
      <c r="C106" s="16">
        <f t="shared" si="11"/>
        <v>0.42791489602445548</v>
      </c>
      <c r="D106" s="27">
        <f>Males!D106</f>
        <v>182.98759899999999</v>
      </c>
      <c r="E106" s="27">
        <f>Females!D106</f>
        <v>655.13255160000006</v>
      </c>
      <c r="F106" s="26">
        <f t="shared" si="12"/>
        <v>419.06007529999999</v>
      </c>
      <c r="G106" s="26">
        <f t="shared" si="13"/>
        <v>179.32204854999998</v>
      </c>
      <c r="H106" s="30">
        <f t="shared" si="14"/>
        <v>64.347576064433113</v>
      </c>
      <c r="I106" s="26">
        <f>SUM(H106:$H$109)</f>
        <v>148.81660459865617</v>
      </c>
      <c r="J106" s="26">
        <f>SUM(I106:$I$109)</f>
        <v>303.67758111470897</v>
      </c>
      <c r="K106" s="26">
        <f t="shared" si="15"/>
        <v>151.87845160072013</v>
      </c>
      <c r="L106" s="26">
        <f>SUM(K106:$K$109)</f>
        <v>309.24654720845825</v>
      </c>
      <c r="M106" s="26">
        <f>SUM(L106:$L$109)</f>
        <v>562.46557546867473</v>
      </c>
    </row>
    <row r="107" spans="1:13">
      <c r="A107" s="15">
        <v>103</v>
      </c>
      <c r="B107" s="24">
        <f t="shared" si="10"/>
        <v>0.54981855639220156</v>
      </c>
      <c r="C107" s="16">
        <f t="shared" si="11"/>
        <v>0.45018144360779844</v>
      </c>
      <c r="D107" s="27">
        <f>Males!D107</f>
        <v>102.04367070000001</v>
      </c>
      <c r="E107" s="27">
        <f>Females!D107</f>
        <v>377.43238280000003</v>
      </c>
      <c r="F107" s="26">
        <f t="shared" si="12"/>
        <v>239.73802675000002</v>
      </c>
      <c r="G107" s="26">
        <f t="shared" si="13"/>
        <v>107.92561097000001</v>
      </c>
      <c r="H107" s="30">
        <f t="shared" si="14"/>
        <v>38.344373161775046</v>
      </c>
      <c r="I107" s="26">
        <f>SUM(H107:$H$109)</f>
        <v>84.469028534223057</v>
      </c>
      <c r="J107" s="26">
        <f>SUM(I107:$I$109)</f>
        <v>154.8609765160528</v>
      </c>
      <c r="K107" s="26">
        <f t="shared" si="15"/>
        <v>86.027128490735322</v>
      </c>
      <c r="L107" s="26">
        <f>SUM(K107:$K$109)</f>
        <v>157.36809560773816</v>
      </c>
      <c r="M107" s="26">
        <f>SUM(L107:$L$109)</f>
        <v>253.21902826021653</v>
      </c>
    </row>
    <row r="108" spans="1:13">
      <c r="A108" s="15">
        <v>104</v>
      </c>
      <c r="B108" s="24">
        <f t="shared" si="10"/>
        <v>0.52860422273341012</v>
      </c>
      <c r="C108" s="16">
        <f t="shared" si="11"/>
        <v>0.47139577726658982</v>
      </c>
      <c r="D108" s="27">
        <f>Males!D108</f>
        <v>54.861255659999998</v>
      </c>
      <c r="E108" s="27">
        <f>Females!D108</f>
        <v>208.76357590000001</v>
      </c>
      <c r="F108" s="26">
        <f t="shared" si="12"/>
        <v>131.81241578000001</v>
      </c>
      <c r="G108" s="26">
        <f t="shared" si="13"/>
        <v>62.135816190000014</v>
      </c>
      <c r="H108" s="30">
        <f t="shared" si="14"/>
        <v>21.857362763066273</v>
      </c>
      <c r="I108" s="26">
        <f>SUM(H108:$H$109)</f>
        <v>46.124655372448018</v>
      </c>
      <c r="J108" s="26">
        <f>SUM(I108:$I$109)</f>
        <v>70.391947981829759</v>
      </c>
      <c r="K108" s="26">
        <f t="shared" si="15"/>
        <v>46.831001581527254</v>
      </c>
      <c r="L108" s="26">
        <f>SUM(K108:$K$109)</f>
        <v>71.340967117002805</v>
      </c>
      <c r="M108" s="26">
        <f>SUM(L108:$L$109)</f>
        <v>95.850932652478363</v>
      </c>
    </row>
    <row r="109" spans="1:13">
      <c r="A109" s="15">
        <v>105</v>
      </c>
      <c r="B109" s="24">
        <f t="shared" si="10"/>
        <v>0</v>
      </c>
      <c r="C109" s="16">
        <f t="shared" si="11"/>
        <v>1</v>
      </c>
      <c r="D109" s="27">
        <f>Males!D109</f>
        <v>28.449195679999999</v>
      </c>
      <c r="E109" s="27">
        <f>Females!D109</f>
        <v>110.9040035</v>
      </c>
      <c r="F109" s="26">
        <f t="shared" si="12"/>
        <v>69.676599589999995</v>
      </c>
      <c r="G109" s="26">
        <f t="shared" si="13"/>
        <v>69.676599589999995</v>
      </c>
      <c r="H109" s="30">
        <f t="shared" si="14"/>
        <v>24.267292609381741</v>
      </c>
      <c r="I109" s="26">
        <f>SUM(H109:$H$109)</f>
        <v>24.267292609381741</v>
      </c>
      <c r="J109" s="26">
        <f>SUM(I109:$I$109)</f>
        <v>24.267292609381741</v>
      </c>
      <c r="K109" s="26">
        <f t="shared" si="15"/>
        <v>24.509965535475558</v>
      </c>
      <c r="L109" s="26">
        <f>SUM(K109:$K$109)</f>
        <v>24.509965535475558</v>
      </c>
      <c r="M109" s="26">
        <f>SUM(L109:$L$109)</f>
        <v>24.509965535475558</v>
      </c>
    </row>
    <row r="110" spans="1:13" ht="15">
      <c r="A110" s="19"/>
    </row>
    <row r="111" spans="1:13" ht="15">
      <c r="A111" s="19"/>
    </row>
  </sheetData>
  <mergeCells count="1">
    <mergeCell ref="A2:M2"/>
  </mergeCells>
  <pageMargins left="0.78740157480314965" right="0.78740157480314965" top="0.78740157480314965" bottom="0.98425196850393704" header="0.35433070866141736" footer="0.47244094488188981"/>
  <pageSetup paperSize="9" scale="62" fitToHeight="0" orientation="portrait" r:id="rId1"/>
  <headerFooter alignWithMargins="0">
    <oddHeader xml:space="preserve">&amp;L&amp;8
</oddHeader>
    <oddFooter xml:space="preserve">&amp;R
</oddFooter>
    <evenHeader>&amp;L&amp;8Úmrtnostní tabulky za ČR, regiony soudržnosti a kraje
&amp;"Arial,Kurzíva"Life Tables for the Czech Republic, Cohesion Regions and Regions</evenHeader>
    <evenFooter>&amp;L&amp;G</evenFooter>
  </headerFooter>
  <rowBreaks count="1" manualBreakCount="1">
    <brk id="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Males</vt:lpstr>
      <vt:lpstr>Females</vt:lpstr>
      <vt:lpstr>Unisex</vt:lpstr>
      <vt:lpstr>Females!Názvy_tisku</vt:lpstr>
      <vt:lpstr>Males!Názvy_tisku</vt:lpstr>
      <vt:lpstr>Unisex!Názvy_tisku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Petr Vejmělka</cp:lastModifiedBy>
  <cp:lastPrinted>2017-11-21T21:54:13Z</cp:lastPrinted>
  <dcterms:created xsi:type="dcterms:W3CDTF">2016-05-02T07:37:09Z</dcterms:created>
  <dcterms:modified xsi:type="dcterms:W3CDTF">2024-12-23T12:35:52Z</dcterms:modified>
</cp:coreProperties>
</file>